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celkem" sheetId="1" r:id="rId1"/>
    <sheet name="Komentář" sheetId="2" r:id="rId2"/>
    <sheet name="počty zam." sheetId="3" r:id="rId3"/>
  </sheets>
  <definedNames/>
  <calcPr fullCalcOnLoad="1"/>
</workbook>
</file>

<file path=xl/sharedStrings.xml><?xml version="1.0" encoding="utf-8"?>
<sst xmlns="http://schemas.openxmlformats.org/spreadsheetml/2006/main" count="145" uniqueCount="132">
  <si>
    <t>Pečovatelská služba města Dobříše</t>
  </si>
  <si>
    <t>skutečnost</t>
  </si>
  <si>
    <t>rozpočet</t>
  </si>
  <si>
    <t xml:space="preserve">název </t>
  </si>
  <si>
    <t>popis AU</t>
  </si>
  <si>
    <t>501 spotřeba materiálu</t>
  </si>
  <si>
    <t>001 čístírna</t>
  </si>
  <si>
    <t>002, 301 prádelna</t>
  </si>
  <si>
    <t>302 kancelář</t>
  </si>
  <si>
    <t>003 masáže</t>
  </si>
  <si>
    <t xml:space="preserve">004 pedikúra </t>
  </si>
  <si>
    <t>305 drogerie</t>
  </si>
  <si>
    <t>306 ochranné prostředky</t>
  </si>
  <si>
    <t>558 náklady z DDM</t>
  </si>
  <si>
    <t>003, 300 náklady z DDM</t>
  </si>
  <si>
    <t>502 spotřeba energie</t>
  </si>
  <si>
    <t>511 opravy a udržování</t>
  </si>
  <si>
    <t>301 oprava auta</t>
  </si>
  <si>
    <t>303 opravy na PS</t>
  </si>
  <si>
    <t>302 opravy praček</t>
  </si>
  <si>
    <t>512 cestovné</t>
  </si>
  <si>
    <t>300 cestovné</t>
  </si>
  <si>
    <t>513 náklady na reprezentaci</t>
  </si>
  <si>
    <t>300 reklamy, prezentace</t>
  </si>
  <si>
    <t>518 ostatní služby</t>
  </si>
  <si>
    <t>301 telefon PS</t>
  </si>
  <si>
    <t>302 stravování</t>
  </si>
  <si>
    <t>303 poštovné</t>
  </si>
  <si>
    <t>304 nákup a údržba SW</t>
  </si>
  <si>
    <t>305 kurzy a školení</t>
  </si>
  <si>
    <t>310 odvoz odpadu</t>
  </si>
  <si>
    <t>312 poplatky bance</t>
  </si>
  <si>
    <t>521  mzdové náklady</t>
  </si>
  <si>
    <t>303 náhrady za dočasnou PN</t>
  </si>
  <si>
    <t>304 mzdy z FO</t>
  </si>
  <si>
    <t>380 dotace mzdy</t>
  </si>
  <si>
    <t>524 zákonné pojištění</t>
  </si>
  <si>
    <t>525 jiné soc. náklady</t>
  </si>
  <si>
    <t>300 Kooperativa - úrazovka</t>
  </si>
  <si>
    <t>527 zákonné soc. náklady</t>
  </si>
  <si>
    <t>307 pojištění odpovědnosti</t>
  </si>
  <si>
    <t>551 odpisy</t>
  </si>
  <si>
    <t>odpisy</t>
  </si>
  <si>
    <t>Účelová dotace</t>
  </si>
  <si>
    <t>04 den seniorů</t>
  </si>
  <si>
    <t>Náklady celkem</t>
  </si>
  <si>
    <t>602 tržby z prodeje</t>
  </si>
  <si>
    <t>302 pečovatelská služba</t>
  </si>
  <si>
    <t>603 výnosy z pronájmu</t>
  </si>
  <si>
    <t>výnosy z pronájmu</t>
  </si>
  <si>
    <t>672 dotace</t>
  </si>
  <si>
    <t>dotace MPSV</t>
  </si>
  <si>
    <t>662 bankovní úrok</t>
  </si>
  <si>
    <t>bankovní úrok</t>
  </si>
  <si>
    <t>648 čerpání fondů</t>
  </si>
  <si>
    <t>649 ostaní</t>
  </si>
  <si>
    <t>403 dary</t>
  </si>
  <si>
    <t>Výnosy celkem</t>
  </si>
  <si>
    <t>Provozní dotace</t>
  </si>
  <si>
    <t>Hospodářský výsledek</t>
  </si>
  <si>
    <t>Dotace na investice</t>
  </si>
  <si>
    <t>Druh sociální služby: pečovatelská služba</t>
  </si>
  <si>
    <t>FUNKCE</t>
  </si>
  <si>
    <t>ÚVAZEK</t>
  </si>
  <si>
    <t>statutární zástupce - ředitelka</t>
  </si>
  <si>
    <t>pracovník v přímé obslužné péči - koordinátor</t>
  </si>
  <si>
    <t xml:space="preserve">                   Hospodářsko-ekonomický úsek</t>
  </si>
  <si>
    <t>účetní</t>
  </si>
  <si>
    <t>uklízečka</t>
  </si>
  <si>
    <t xml:space="preserve">002, 302 dohody </t>
  </si>
  <si>
    <t>001, 300 zákonné pojištění SP + ZP</t>
  </si>
  <si>
    <t>313 mobilní telefony</t>
  </si>
  <si>
    <t>309 benzín</t>
  </si>
  <si>
    <t>301, 303 FKSP, vstupní prohlídky</t>
  </si>
  <si>
    <t>531 - 549 jiné ost. náklady</t>
  </si>
  <si>
    <t>314 servis kopírka</t>
  </si>
  <si>
    <t>čerpání fondů</t>
  </si>
  <si>
    <t>Příjmy:</t>
  </si>
  <si>
    <t>pradlena (DPČ)</t>
  </si>
  <si>
    <t>pedikérka (DPP)</t>
  </si>
  <si>
    <t>315 GDPR služby</t>
  </si>
  <si>
    <t>001, 301 čístírna, prádelna</t>
  </si>
  <si>
    <t>001, 301 tepelná energie 443</t>
  </si>
  <si>
    <t>004, 302 voda PS</t>
  </si>
  <si>
    <t>003, 303 elektrická energie 443</t>
  </si>
  <si>
    <t>300, 303, 304 penále, poplatky, provize</t>
  </si>
  <si>
    <t>302, 306, 308 pov. ručení, pojištění auta</t>
  </si>
  <si>
    <t>05 vzděl. a spol. akce pro seniory</t>
  </si>
  <si>
    <t>007, 307 nábytek + elektro</t>
  </si>
  <si>
    <t>k 30.09.2020</t>
  </si>
  <si>
    <t>000, 309 ost. režijní materiál, správa</t>
  </si>
  <si>
    <t>001, 301, 401 stálí pracovníci</t>
  </si>
  <si>
    <t>580 SP + ZP MPSV</t>
  </si>
  <si>
    <t>401, 402, 405, 406 ostatní</t>
  </si>
  <si>
    <t>Komentář k rozpočtu na rok 2022</t>
  </si>
  <si>
    <t>Žádost o dotaci od MPSV pro poskytovatele sociálních služeb na rok 2022</t>
  </si>
  <si>
    <t>bude podána dle vyhlášení na přelomu na konci října 2021.</t>
  </si>
  <si>
    <t>k 30.09.2021</t>
  </si>
  <si>
    <t>583, 584 COVID</t>
  </si>
  <si>
    <t>582 COVID - dohody</t>
  </si>
  <si>
    <t>581 Odvody - COVID</t>
  </si>
  <si>
    <t>584 DHM COVID</t>
  </si>
  <si>
    <t>Dotace COVID</t>
  </si>
  <si>
    <t xml:space="preserve">                 Organizační struktura </t>
  </si>
  <si>
    <t xml:space="preserve">                    Sociální pracovníci v přímé obslužné péči</t>
  </si>
  <si>
    <t>sociální pracovník pečovatelská služba</t>
  </si>
  <si>
    <t>pracovník v přímé obslužné péči pečovatelská služba</t>
  </si>
  <si>
    <t>pracovník v přímé obslužné péči stacionář (pouze 1/4 roku)</t>
  </si>
  <si>
    <t>sociální pracovník stacionář (pouze 1/4 roku)</t>
  </si>
  <si>
    <t>masér, masérka (2x DPP)</t>
  </si>
  <si>
    <t>pověřenec GDPR (DPP)</t>
  </si>
  <si>
    <t>IT technik (DPP)</t>
  </si>
  <si>
    <t>V rámci položky počítáme s pořízením přenosného telefonu do kanceláře ředitelky, závěsů, nástěnky, madel do střediska osobní hygieny, nové omyvatelné matrace do SOH, podložky pod nohy a podnožky na pedikúře.</t>
  </si>
  <si>
    <t xml:space="preserve">U ochranných prostředků došlo k dvojnásobnému nárůstu cen nitrilových rukavic, stále platí povinnost používat respirátory FFP2 v zařízení sociálních služeb. Na rok 2022 zatím nepočítáme s dotací kompenzující vícenáklady Covid, protože ani v druhé polovině r.2021 MPSV žádnou kompenzační dotaci nevyhlásila. Náklady na ochranné pomůcky tedy budou násobně vyšší než v minulých letech. </t>
  </si>
  <si>
    <t>Bude pořízeno drobné vybavení stacionáře, který by měl být dle harmonogramu otevřen ke konci roku 2022 - notebooky, tiskárna, kamery, zvonky, telefony.</t>
  </si>
  <si>
    <t>K nárůstu spořebního materiálu ve většině položek dojde také v souvislosti s plánovaným zahájením provozu denního stacionáře.</t>
  </si>
  <si>
    <t>Je plánováno malování kanceláří pečovatelské služby. Ověřit: Jsou náklady na přesun prádelny a spojené úpravy zahrnuty v rozpočtu projektu stacionáře?</t>
  </si>
  <si>
    <t>cca 20.000,- zamýšleno na tvorbu nových webových stránek</t>
  </si>
  <si>
    <t>Zvýšení nákladů na telefony a internet v souvislosti s otevřením stacionáře. Růst nákladů na vybavení softwarem pro 3 nové počítače a na jejich obsluhu.</t>
  </si>
  <si>
    <t>Růst nákladů na školení a supervize.Cca 25.000,- supervize  a povinná akreditovaná školení pracovníků v přímé péči pro pečovatelskou službu i stacionář 10.000-15.000,-.</t>
  </si>
  <si>
    <t>Náklady na GDPR byly převedeny do položky mzdových nákladů v rámci DPP podle odpracovaných hodin</t>
  </si>
  <si>
    <t>Růst nákladů na provoz aut - na začátku roku 2022 budou pořízena 2 nová auta. Předpokládáme tankování PHM 4 nádrže za měsíc pro 3 auta.</t>
  </si>
  <si>
    <t>Započten 5% růst platů ve zdravotnictví a státní sféře - odhad. Od 10/2021 provoz stacionáře - 2,5 úvazku pečovatelé, 0,5 úvazku sociální pracovník. U dohod došlo k navýšení - loni byla masérka zahrnuta ve smlouvách, letos od pololetí na dohodu. Na dohodu přibyly také náklady GDPR a správa počítačů. Spolu s platy vzrostou i svázané náklady - zákonné pojištění, úrazové pojištění, náklady na sociální fond.</t>
  </si>
  <si>
    <t>Příjmy z vedlejší činnosti - masáže, pedikúra adekvátně odpovídají nákladům a náklady pokrývají</t>
  </si>
  <si>
    <t>Datum: 14.10.2021</t>
  </si>
  <si>
    <t>001, 004, 311, 400 ostatní služby</t>
  </si>
  <si>
    <t>581, 584 COVID mzdy</t>
  </si>
  <si>
    <t>305 zdravotní služby</t>
  </si>
  <si>
    <r>
      <t xml:space="preserve">Zohledněn nárůst cen za energie v důsledku zahájení činnosti stacionáře a předpokládaného růstu cen. Do stacionáře jsou zahrnuty prostory klubu důchodců, přístvaby a bytu v zadní části domu. Náklady na energie v těchto částech domu budou hrazeny pečovatelskou službou nově nebo ve zvýšené míře vzhledem k provozní době. Náklady na energie a vodu v průběhu stavby bude platit PS nebo město? </t>
    </r>
    <r>
      <rPr>
        <i/>
        <sz val="10"/>
        <color indexed="36"/>
        <rFont val="Arial CE"/>
        <family val="0"/>
      </rPr>
      <t>- stavebník</t>
    </r>
  </si>
  <si>
    <t>projednáno: 11.01.2022</t>
  </si>
  <si>
    <t>schváleno: 11.01.2022</t>
  </si>
  <si>
    <t>Rozpočet 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</si>
</sst>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0"/>
    <numFmt numFmtId="169" formatCode="#,##0.0000"/>
  </numFmts>
  <fonts count="53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 CE"/>
      <family val="0"/>
    </font>
    <font>
      <i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 shrinkToFit="1"/>
    </xf>
    <xf numFmtId="0" fontId="0" fillId="34" borderId="10" xfId="0" applyFont="1" applyFill="1" applyBorder="1" applyAlignment="1">
      <alignment horizontal="center" wrapText="1" shrinkToFit="1"/>
    </xf>
    <xf numFmtId="0" fontId="0" fillId="3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5" borderId="10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Border="1" applyAlignment="1">
      <alignment/>
    </xf>
    <xf numFmtId="3" fontId="0" fillId="0" borderId="15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35" borderId="15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35" borderId="22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3" fontId="5" fillId="36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4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35" borderId="13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45" applyFont="1">
      <alignment/>
      <protection/>
    </xf>
    <xf numFmtId="0" fontId="8" fillId="0" borderId="0" xfId="45" applyFont="1">
      <alignment/>
      <protection/>
    </xf>
    <xf numFmtId="3" fontId="0" fillId="0" borderId="25" xfId="0" applyNumberFormat="1" applyFont="1" applyFill="1" applyBorder="1" applyAlignment="1">
      <alignment/>
    </xf>
    <xf numFmtId="3" fontId="0" fillId="35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left"/>
    </xf>
    <xf numFmtId="3" fontId="0" fillId="0" borderId="28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0" fontId="0" fillId="0" borderId="29" xfId="0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35" borderId="29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49" fontId="0" fillId="0" borderId="29" xfId="0" applyNumberFormat="1" applyFont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35" borderId="30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35" borderId="29" xfId="0" applyNumberFormat="1" applyFont="1" applyFill="1" applyBorder="1" applyAlignment="1">
      <alignment/>
    </xf>
    <xf numFmtId="0" fontId="0" fillId="0" borderId="30" xfId="0" applyBorder="1" applyAlignment="1">
      <alignment/>
    </xf>
    <xf numFmtId="3" fontId="0" fillId="35" borderId="32" xfId="0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35" borderId="36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0" fillId="0" borderId="37" xfId="0" applyNumberFormat="1" applyFont="1" applyFill="1" applyBorder="1" applyAlignment="1">
      <alignment/>
    </xf>
    <xf numFmtId="3" fontId="51" fillId="0" borderId="12" xfId="0" applyNumberFormat="1" applyFont="1" applyFill="1" applyBorder="1" applyAlignment="1">
      <alignment/>
    </xf>
    <xf numFmtId="3" fontId="51" fillId="0" borderId="12" xfId="0" applyNumberFormat="1" applyFont="1" applyBorder="1" applyAlignment="1">
      <alignment/>
    </xf>
    <xf numFmtId="3" fontId="51" fillId="0" borderId="0" xfId="0" applyNumberFormat="1" applyFont="1" applyFill="1" applyAlignment="1">
      <alignment/>
    </xf>
    <xf numFmtId="3" fontId="0" fillId="0" borderId="38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0" fillId="35" borderId="25" xfId="0" applyNumberFormat="1" applyFont="1" applyFill="1" applyBorder="1" applyAlignment="1">
      <alignment horizontal="right"/>
    </xf>
    <xf numFmtId="3" fontId="1" fillId="35" borderId="28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36" borderId="10" xfId="0" applyNumberFormat="1" applyFont="1" applyFill="1" applyBorder="1" applyAlignment="1">
      <alignment/>
    </xf>
    <xf numFmtId="0" fontId="8" fillId="0" borderId="0" xfId="45" applyFont="1" applyBorder="1">
      <alignment/>
      <protection/>
    </xf>
    <xf numFmtId="0" fontId="0" fillId="0" borderId="14" xfId="0" applyFont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4" borderId="25" xfId="0" applyNumberFormat="1" applyFont="1" applyFill="1" applyBorder="1" applyAlignment="1">
      <alignment/>
    </xf>
    <xf numFmtId="3" fontId="0" fillId="34" borderId="30" xfId="0" applyNumberFormat="1" applyFont="1" applyFill="1" applyBorder="1" applyAlignment="1">
      <alignment/>
    </xf>
    <xf numFmtId="3" fontId="3" fillId="34" borderId="13" xfId="0" applyNumberFormat="1" applyFont="1" applyFill="1" applyBorder="1" applyAlignment="1">
      <alignment/>
    </xf>
    <xf numFmtId="3" fontId="0" fillId="34" borderId="35" xfId="0" applyNumberFormat="1" applyFont="1" applyFill="1" applyBorder="1" applyAlignment="1">
      <alignment/>
    </xf>
    <xf numFmtId="3" fontId="0" fillId="34" borderId="25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3" fontId="0" fillId="34" borderId="38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3" fontId="0" fillId="34" borderId="32" xfId="0" applyNumberFormat="1" applyFont="1" applyFill="1" applyBorder="1" applyAlignment="1">
      <alignment/>
    </xf>
    <xf numFmtId="3" fontId="3" fillId="34" borderId="23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34" borderId="39" xfId="0" applyNumberFormat="1" applyFont="1" applyFill="1" applyBorder="1" applyAlignment="1">
      <alignment/>
    </xf>
    <xf numFmtId="3" fontId="0" fillId="35" borderId="39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40" xfId="0" applyFont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34" borderId="40" xfId="0" applyNumberFormat="1" applyFont="1" applyFill="1" applyBorder="1" applyAlignment="1">
      <alignment/>
    </xf>
    <xf numFmtId="3" fontId="0" fillId="35" borderId="40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34" borderId="41" xfId="0" applyNumberFormat="1" applyFont="1" applyFill="1" applyBorder="1" applyAlignment="1">
      <alignment/>
    </xf>
    <xf numFmtId="3" fontId="0" fillId="35" borderId="41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0" fillId="0" borderId="38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3" fillId="0" borderId="4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8" fillId="0" borderId="0" xfId="45" applyFont="1" applyBorder="1" applyAlignment="1">
      <alignment horizontal="left"/>
      <protection/>
    </xf>
    <xf numFmtId="49" fontId="0" fillId="0" borderId="15" xfId="0" applyNumberFormat="1" applyFont="1" applyBorder="1" applyAlignment="1">
      <alignment/>
    </xf>
    <xf numFmtId="49" fontId="0" fillId="0" borderId="44" xfId="0" applyNumberFormat="1" applyFont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34" borderId="44" xfId="0" applyNumberFormat="1" applyFont="1" applyFill="1" applyBorder="1" applyAlignment="1">
      <alignment/>
    </xf>
    <xf numFmtId="3" fontId="0" fillId="35" borderId="44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3" fillId="0" borderId="0" xfId="0" applyFont="1" applyAlignment="1">
      <alignment/>
    </xf>
    <xf numFmtId="49" fontId="0" fillId="0" borderId="17" xfId="0" applyNumberFormat="1" applyBorder="1" applyAlignment="1">
      <alignment/>
    </xf>
    <xf numFmtId="49" fontId="0" fillId="0" borderId="45" xfId="0" applyNumberFormat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4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45" applyFont="1" applyBorder="1" applyAlignment="1">
      <alignment horizontal="left"/>
      <protection/>
    </xf>
    <xf numFmtId="0" fontId="11" fillId="0" borderId="46" xfId="45" applyFont="1" applyBorder="1" applyAlignment="1">
      <alignment horizontal="center"/>
      <protection/>
    </xf>
    <xf numFmtId="0" fontId="11" fillId="0" borderId="47" xfId="45" applyFont="1" applyBorder="1" applyAlignment="1">
      <alignment horizontal="center"/>
      <protection/>
    </xf>
    <xf numFmtId="0" fontId="11" fillId="0" borderId="48" xfId="45" applyFont="1" applyBorder="1" applyAlignment="1">
      <alignment horizontal="center"/>
      <protection/>
    </xf>
    <xf numFmtId="0" fontId="52" fillId="0" borderId="49" xfId="45" applyFont="1" applyBorder="1" applyAlignment="1">
      <alignment horizontal="center"/>
      <protection/>
    </xf>
    <xf numFmtId="0" fontId="12" fillId="0" borderId="50" xfId="45" applyFont="1" applyBorder="1" applyAlignment="1">
      <alignment horizontal="center"/>
      <protection/>
    </xf>
    <xf numFmtId="0" fontId="12" fillId="0" borderId="51" xfId="45" applyFont="1" applyBorder="1" applyAlignment="1">
      <alignment horizontal="center"/>
      <protection/>
    </xf>
    <xf numFmtId="0" fontId="12" fillId="0" borderId="52" xfId="45" applyFont="1" applyBorder="1">
      <alignment/>
      <protection/>
    </xf>
    <xf numFmtId="0" fontId="12" fillId="0" borderId="53" xfId="45" applyFont="1" applyBorder="1" applyAlignment="1">
      <alignment horizontal="center"/>
      <protection/>
    </xf>
    <xf numFmtId="0" fontId="11" fillId="0" borderId="52" xfId="45" applyFont="1" applyBorder="1">
      <alignment/>
      <protection/>
    </xf>
    <xf numFmtId="0" fontId="12" fillId="0" borderId="52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53" xfId="0" applyFont="1" applyBorder="1" applyAlignment="1">
      <alignment horizontal="center"/>
    </xf>
    <xf numFmtId="0" fontId="8" fillId="0" borderId="0" xfId="45" applyFont="1" applyFill="1" applyBorder="1">
      <alignment/>
      <protection/>
    </xf>
    <xf numFmtId="0" fontId="0" fillId="0" borderId="0" xfId="0" applyFont="1" applyBorder="1" applyAlignment="1">
      <alignment horizontal="left"/>
    </xf>
    <xf numFmtId="0" fontId="8" fillId="0" borderId="0" xfId="45" applyFont="1" applyBorder="1" applyAlignment="1">
      <alignment/>
      <protection/>
    </xf>
    <xf numFmtId="0" fontId="0" fillId="0" borderId="0" xfId="0" applyFont="1" applyAlignment="1">
      <alignment horizontal="left" wrapText="1"/>
    </xf>
    <xf numFmtId="0" fontId="0" fillId="0" borderId="0" xfId="45" applyFont="1">
      <alignment/>
      <protection/>
    </xf>
    <xf numFmtId="0" fontId="0" fillId="0" borderId="0" xfId="45" applyFont="1" applyAlignment="1">
      <alignment horizontal="left" wrapText="1"/>
      <protection/>
    </xf>
    <xf numFmtId="0" fontId="3" fillId="0" borderId="0" xfId="45" applyFont="1" applyAlignment="1">
      <alignment horizontal="left"/>
      <protection/>
    </xf>
    <xf numFmtId="0" fontId="3" fillId="0" borderId="0" xfId="45" applyFont="1" applyAlignment="1">
      <alignment horizontal="left" wrapText="1"/>
      <protection/>
    </xf>
    <xf numFmtId="0" fontId="3" fillId="0" borderId="0" xfId="45" applyFont="1">
      <alignment/>
      <protection/>
    </xf>
    <xf numFmtId="4" fontId="51" fillId="0" borderId="0" xfId="0" applyNumberFormat="1" applyFont="1" applyAlignment="1">
      <alignment/>
    </xf>
    <xf numFmtId="3" fontId="51" fillId="0" borderId="0" xfId="0" applyNumberFormat="1" applyFont="1" applyFill="1" applyBorder="1" applyAlignment="1">
      <alignment/>
    </xf>
    <xf numFmtId="0" fontId="0" fillId="0" borderId="0" xfId="45" applyFont="1" applyFill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0" fillId="0" borderId="0" xfId="45" applyFont="1" applyAlignment="1">
      <alignment horizontal="left" wrapText="1"/>
      <protection/>
    </xf>
    <xf numFmtId="0" fontId="0" fillId="0" borderId="0" xfId="45" applyFont="1" applyAlignment="1">
      <alignment horizontal="left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zoomScalePageLayoutView="0" workbookViewId="0" topLeftCell="A1">
      <selection activeCell="B9" sqref="B9"/>
    </sheetView>
  </sheetViews>
  <sheetFormatPr defaultColWidth="11.625" defaultRowHeight="12.75"/>
  <cols>
    <col min="1" max="1" width="24.25390625" style="0" customWidth="1"/>
    <col min="2" max="2" width="34.375" style="0" customWidth="1"/>
    <col min="3" max="3" width="9.875" style="2" customWidth="1"/>
    <col min="4" max="4" width="10.125" style="0" customWidth="1"/>
    <col min="5" max="5" width="11.375" style="2" customWidth="1"/>
    <col min="6" max="6" width="11.375" style="0" customWidth="1"/>
    <col min="7" max="7" width="11.25390625" style="0" customWidth="1"/>
    <col min="8" max="9" width="9.125" style="0" customWidth="1"/>
    <col min="10" max="10" width="11.375" style="0" customWidth="1"/>
    <col min="11" max="252" width="9.125" style="0" customWidth="1"/>
  </cols>
  <sheetData>
    <row r="1" spans="1:4" ht="12.75">
      <c r="A1" s="1" t="s">
        <v>0</v>
      </c>
      <c r="B1" s="1"/>
      <c r="D1" s="2"/>
    </row>
    <row r="2" spans="2:4" ht="18.75" thickBot="1">
      <c r="B2" s="3" t="s">
        <v>131</v>
      </c>
      <c r="D2" s="2"/>
    </row>
    <row r="3" spans="3:7" ht="13.5" customHeight="1" thickBot="1">
      <c r="C3" s="4" t="s">
        <v>1</v>
      </c>
      <c r="D3" s="5" t="s">
        <v>2</v>
      </c>
      <c r="E3" s="6" t="s">
        <v>1</v>
      </c>
      <c r="F3" s="7" t="s">
        <v>1</v>
      </c>
      <c r="G3" s="8" t="s">
        <v>2</v>
      </c>
    </row>
    <row r="4" spans="1:7" ht="13.5" thickBot="1">
      <c r="A4" s="9" t="s">
        <v>3</v>
      </c>
      <c r="B4" s="10" t="s">
        <v>4</v>
      </c>
      <c r="C4" s="11">
        <v>2020</v>
      </c>
      <c r="D4" s="12">
        <v>2021</v>
      </c>
      <c r="E4" s="13" t="s">
        <v>89</v>
      </c>
      <c r="F4" s="14" t="s">
        <v>97</v>
      </c>
      <c r="G4" s="15">
        <v>2022</v>
      </c>
    </row>
    <row r="5" spans="1:7" ht="13.5" thickBot="1">
      <c r="A5" s="16" t="s">
        <v>5</v>
      </c>
      <c r="B5" s="10"/>
      <c r="C5" s="154">
        <f>SUM(C6:C15)</f>
        <v>184332</v>
      </c>
      <c r="D5" s="17">
        <f>SUM(D6:D15)</f>
        <v>105500</v>
      </c>
      <c r="E5" s="17">
        <f>SUM(E6:E15)</f>
        <v>118777</v>
      </c>
      <c r="F5" s="126">
        <f>SUM(F6:F15)</f>
        <v>180353</v>
      </c>
      <c r="G5" s="18">
        <f>SUM(G6:G15)</f>
        <v>141500</v>
      </c>
    </row>
    <row r="6" spans="1:10" ht="12.75">
      <c r="A6" s="19"/>
      <c r="B6" s="77" t="s">
        <v>6</v>
      </c>
      <c r="C6" s="150">
        <v>2240</v>
      </c>
      <c r="D6" s="78">
        <v>3000</v>
      </c>
      <c r="E6" s="79">
        <v>2240</v>
      </c>
      <c r="F6" s="125">
        <v>3118</v>
      </c>
      <c r="G6" s="108">
        <v>2500</v>
      </c>
      <c r="H6" s="111"/>
      <c r="I6" s="111"/>
      <c r="J6" s="112"/>
    </row>
    <row r="7" spans="1:10" ht="12.75">
      <c r="A7" s="19"/>
      <c r="B7" s="80" t="s">
        <v>7</v>
      </c>
      <c r="C7" s="81">
        <v>1117</v>
      </c>
      <c r="D7" s="81">
        <v>2000</v>
      </c>
      <c r="E7" s="81">
        <v>1117</v>
      </c>
      <c r="F7" s="120">
        <v>2282</v>
      </c>
      <c r="G7" s="82">
        <v>2500</v>
      </c>
      <c r="H7" s="110"/>
      <c r="I7" s="111"/>
      <c r="J7" s="112"/>
    </row>
    <row r="8" spans="1:10" ht="12.75">
      <c r="A8" s="19"/>
      <c r="B8" s="83" t="s">
        <v>8</v>
      </c>
      <c r="C8" s="81">
        <v>7602</v>
      </c>
      <c r="D8" s="81">
        <v>10000</v>
      </c>
      <c r="E8" s="81">
        <v>6528</v>
      </c>
      <c r="F8" s="120">
        <v>12986</v>
      </c>
      <c r="G8" s="82">
        <v>15000</v>
      </c>
      <c r="H8" s="111"/>
      <c r="I8" s="111"/>
      <c r="J8" s="112"/>
    </row>
    <row r="9" spans="1:10" ht="12.75">
      <c r="A9" s="19"/>
      <c r="B9" s="80" t="s">
        <v>9</v>
      </c>
      <c r="C9" s="81">
        <v>1392</v>
      </c>
      <c r="D9" s="81">
        <v>2500</v>
      </c>
      <c r="E9" s="81">
        <v>0</v>
      </c>
      <c r="F9" s="120">
        <v>2190</v>
      </c>
      <c r="G9" s="82">
        <v>2500</v>
      </c>
      <c r="H9" s="110"/>
      <c r="I9" s="111"/>
      <c r="J9" s="112"/>
    </row>
    <row r="10" spans="1:10" ht="12.75">
      <c r="A10" s="19"/>
      <c r="B10" s="83" t="s">
        <v>10</v>
      </c>
      <c r="C10" s="81">
        <v>2354</v>
      </c>
      <c r="D10" s="81">
        <v>3000</v>
      </c>
      <c r="E10" s="81">
        <v>1508</v>
      </c>
      <c r="F10" s="120">
        <v>1566</v>
      </c>
      <c r="G10" s="82">
        <v>4000</v>
      </c>
      <c r="H10" s="111"/>
      <c r="I10" s="111"/>
      <c r="J10" s="112"/>
    </row>
    <row r="11" spans="1:10" ht="12.75">
      <c r="A11" s="19"/>
      <c r="B11" s="84" t="s">
        <v>11</v>
      </c>
      <c r="C11" s="81">
        <v>17302</v>
      </c>
      <c r="D11" s="81">
        <v>25000</v>
      </c>
      <c r="E11" s="81">
        <v>36508</v>
      </c>
      <c r="F11" s="120">
        <v>6816</v>
      </c>
      <c r="G11" s="82">
        <v>25000</v>
      </c>
      <c r="H11" s="111"/>
      <c r="I11" s="111"/>
      <c r="J11" s="112"/>
    </row>
    <row r="12" spans="1:10" ht="12.75">
      <c r="A12" s="19"/>
      <c r="B12" s="84" t="s">
        <v>12</v>
      </c>
      <c r="C12" s="81">
        <v>14694</v>
      </c>
      <c r="D12" s="81">
        <v>40000</v>
      </c>
      <c r="E12" s="81">
        <v>58970</v>
      </c>
      <c r="F12" s="120">
        <v>19905</v>
      </c>
      <c r="G12" s="82">
        <v>70000</v>
      </c>
      <c r="H12" s="111"/>
      <c r="I12" s="111"/>
      <c r="J12" s="112"/>
    </row>
    <row r="13" spans="1:10" ht="12.75">
      <c r="A13" s="19"/>
      <c r="B13" s="84" t="s">
        <v>88</v>
      </c>
      <c r="C13" s="81">
        <v>5768</v>
      </c>
      <c r="D13" s="81">
        <v>15000</v>
      </c>
      <c r="E13" s="81">
        <v>9974</v>
      </c>
      <c r="F13" s="120">
        <v>14974</v>
      </c>
      <c r="G13" s="82">
        <v>15000</v>
      </c>
      <c r="H13" s="111"/>
      <c r="I13" s="111"/>
      <c r="J13" s="112"/>
    </row>
    <row r="14" spans="1:10" ht="12.75">
      <c r="A14" s="19"/>
      <c r="B14" s="162" t="s">
        <v>90</v>
      </c>
      <c r="C14" s="163">
        <v>2376</v>
      </c>
      <c r="D14" s="163">
        <v>5000</v>
      </c>
      <c r="E14" s="163">
        <v>1932</v>
      </c>
      <c r="F14" s="164">
        <v>9254</v>
      </c>
      <c r="G14" s="165">
        <v>5000</v>
      </c>
      <c r="H14" s="111"/>
      <c r="I14" s="111"/>
      <c r="J14" s="112"/>
    </row>
    <row r="15" spans="1:10" ht="13.5" thickBot="1">
      <c r="A15" s="19"/>
      <c r="B15" s="161" t="s">
        <v>98</v>
      </c>
      <c r="C15" s="32">
        <v>129487</v>
      </c>
      <c r="D15" s="32">
        <v>0</v>
      </c>
      <c r="E15" s="32">
        <v>0</v>
      </c>
      <c r="F15" s="128">
        <v>107262</v>
      </c>
      <c r="G15" s="67">
        <v>0</v>
      </c>
      <c r="H15" s="111"/>
      <c r="I15" s="111"/>
      <c r="J15" s="112"/>
    </row>
    <row r="16" spans="1:7" ht="13.5" thickBot="1">
      <c r="A16" s="16" t="s">
        <v>13</v>
      </c>
      <c r="B16" s="23"/>
      <c r="C16" s="24">
        <f>SUM(C17:C18)</f>
        <v>105557</v>
      </c>
      <c r="D16" s="24">
        <f>SUM(D17:D18)</f>
        <v>15000</v>
      </c>
      <c r="E16" s="24">
        <f>SUM(E17:E18)</f>
        <v>95439</v>
      </c>
      <c r="F16" s="117">
        <f>SUM(F17:F18)</f>
        <v>54695</v>
      </c>
      <c r="G16" s="25">
        <f>SUM(G17:G18)</f>
        <v>0</v>
      </c>
    </row>
    <row r="17" spans="1:7" ht="12.75">
      <c r="A17" s="116"/>
      <c r="B17" s="169" t="s">
        <v>14</v>
      </c>
      <c r="C17" s="28">
        <v>20144</v>
      </c>
      <c r="D17" s="28">
        <v>15000</v>
      </c>
      <c r="E17" s="28">
        <v>95439</v>
      </c>
      <c r="F17" s="133">
        <v>39169</v>
      </c>
      <c r="G17" s="134">
        <v>0</v>
      </c>
    </row>
    <row r="18" spans="1:7" ht="13.5" thickBot="1">
      <c r="A18" s="26"/>
      <c r="B18" s="170" t="s">
        <v>101</v>
      </c>
      <c r="C18" s="136">
        <v>85413</v>
      </c>
      <c r="D18" s="136">
        <v>0</v>
      </c>
      <c r="E18" s="136">
        <v>0</v>
      </c>
      <c r="F18" s="137">
        <v>15526</v>
      </c>
      <c r="G18" s="138">
        <v>0</v>
      </c>
    </row>
    <row r="19" spans="1:7" ht="13.5" thickBot="1">
      <c r="A19" s="16" t="s">
        <v>15</v>
      </c>
      <c r="B19" s="23"/>
      <c r="C19" s="24">
        <f>SUM(C20:C22)</f>
        <v>155194</v>
      </c>
      <c r="D19" s="24">
        <f>SUM(D20:D22)</f>
        <v>180000</v>
      </c>
      <c r="E19" s="24">
        <f>SUM(E20:E22)</f>
        <v>90194</v>
      </c>
      <c r="F19" s="117">
        <f>SUM(F20:F22)</f>
        <v>69929</v>
      </c>
      <c r="G19" s="25">
        <f>SUM(G20:G22)</f>
        <v>235000</v>
      </c>
    </row>
    <row r="20" spans="1:10" ht="12.75">
      <c r="A20" s="19"/>
      <c r="B20" s="87" t="s">
        <v>82</v>
      </c>
      <c r="C20" s="73">
        <v>61579</v>
      </c>
      <c r="D20" s="73">
        <v>85000</v>
      </c>
      <c r="E20" s="73">
        <v>36679</v>
      </c>
      <c r="F20" s="121">
        <v>38347</v>
      </c>
      <c r="G20" s="74">
        <v>120000</v>
      </c>
      <c r="H20" s="110"/>
      <c r="J20" s="113"/>
    </row>
    <row r="21" spans="1:10" ht="12.75">
      <c r="A21" s="19"/>
      <c r="B21" s="83" t="s">
        <v>83</v>
      </c>
      <c r="C21" s="81">
        <v>23000</v>
      </c>
      <c r="D21" s="81">
        <v>25000</v>
      </c>
      <c r="E21" s="81">
        <v>0</v>
      </c>
      <c r="F21" s="120">
        <v>0</v>
      </c>
      <c r="G21" s="82">
        <v>30000</v>
      </c>
      <c r="J21" s="113"/>
    </row>
    <row r="22" spans="1:10" ht="13.5" thickBot="1">
      <c r="A22" s="19"/>
      <c r="B22" s="88" t="s">
        <v>84</v>
      </c>
      <c r="C22" s="85">
        <v>70615</v>
      </c>
      <c r="D22" s="85">
        <v>70000</v>
      </c>
      <c r="E22" s="85">
        <v>53515</v>
      </c>
      <c r="F22" s="122">
        <v>31582</v>
      </c>
      <c r="G22" s="86">
        <v>85000</v>
      </c>
      <c r="H22" s="110"/>
      <c r="I22" s="110"/>
      <c r="J22" s="113"/>
    </row>
    <row r="23" spans="1:10" ht="13.5" thickBot="1">
      <c r="A23" s="16" t="s">
        <v>16</v>
      </c>
      <c r="B23" s="27"/>
      <c r="C23" s="24">
        <f>SUM(C24:C26)</f>
        <v>35739</v>
      </c>
      <c r="D23" s="24">
        <f>SUM(D24:D26)</f>
        <v>35000</v>
      </c>
      <c r="E23" s="24">
        <f>SUM(E24:E26)</f>
        <v>24150</v>
      </c>
      <c r="F23" s="117">
        <f>SUM(F24:F26)</f>
        <v>16739</v>
      </c>
      <c r="G23" s="25">
        <f>SUM(G24:G26)</f>
        <v>45000</v>
      </c>
      <c r="J23" s="113"/>
    </row>
    <row r="24" spans="1:10" ht="12.75">
      <c r="A24" s="19"/>
      <c r="B24" s="75" t="s">
        <v>17</v>
      </c>
      <c r="C24" s="73">
        <v>35739</v>
      </c>
      <c r="D24" s="73">
        <v>25000</v>
      </c>
      <c r="E24" s="73">
        <v>24150</v>
      </c>
      <c r="F24" s="121">
        <v>11371</v>
      </c>
      <c r="G24" s="74">
        <v>30000</v>
      </c>
      <c r="J24" s="113"/>
    </row>
    <row r="25" spans="1:10" ht="12.75">
      <c r="A25" s="19"/>
      <c r="B25" s="83" t="s">
        <v>18</v>
      </c>
      <c r="C25" s="81">
        <v>0</v>
      </c>
      <c r="D25" s="81">
        <v>5000</v>
      </c>
      <c r="E25" s="81">
        <v>0</v>
      </c>
      <c r="F25" s="120">
        <v>5368</v>
      </c>
      <c r="G25" s="82">
        <v>15000</v>
      </c>
      <c r="J25" s="113"/>
    </row>
    <row r="26" spans="1:10" ht="13.5" thickBot="1">
      <c r="A26" s="26"/>
      <c r="B26" s="89" t="s">
        <v>19</v>
      </c>
      <c r="C26" s="85">
        <v>0</v>
      </c>
      <c r="D26" s="85">
        <v>5000</v>
      </c>
      <c r="E26" s="85">
        <v>0</v>
      </c>
      <c r="F26" s="122">
        <v>0</v>
      </c>
      <c r="G26" s="86">
        <v>0</v>
      </c>
      <c r="I26" s="59"/>
      <c r="J26" s="113"/>
    </row>
    <row r="27" spans="1:10" ht="13.5" thickBot="1">
      <c r="A27" s="16" t="s">
        <v>20</v>
      </c>
      <c r="B27" s="22"/>
      <c r="C27" s="24">
        <f>SUM(C28)</f>
        <v>6689</v>
      </c>
      <c r="D27" s="24">
        <f>SUM(D28)</f>
        <v>15000</v>
      </c>
      <c r="E27" s="24">
        <f>SUM(E28)</f>
        <v>6455</v>
      </c>
      <c r="F27" s="117">
        <f>SUM(F28)</f>
        <v>24301</v>
      </c>
      <c r="G27" s="25">
        <f>SUM(G28)</f>
        <v>20000</v>
      </c>
      <c r="J27" s="113"/>
    </row>
    <row r="28" spans="1:10" ht="13.5" thickBot="1">
      <c r="A28" s="19"/>
      <c r="B28" s="22" t="s">
        <v>21</v>
      </c>
      <c r="C28" s="20">
        <v>6689</v>
      </c>
      <c r="D28" s="20">
        <v>15000</v>
      </c>
      <c r="E28" s="20">
        <v>6455</v>
      </c>
      <c r="F28" s="118">
        <v>24301</v>
      </c>
      <c r="G28" s="21">
        <v>20000</v>
      </c>
      <c r="J28" s="113"/>
    </row>
    <row r="29" spans="1:10" ht="13.5" thickBot="1">
      <c r="A29" s="16" t="s">
        <v>22</v>
      </c>
      <c r="B29" s="22"/>
      <c r="C29" s="24">
        <f>SUM(C30)</f>
        <v>8458</v>
      </c>
      <c r="D29" s="24">
        <f>SUM(D30)</f>
        <v>10000</v>
      </c>
      <c r="E29" s="24">
        <f>SUM(E30)</f>
        <v>7160</v>
      </c>
      <c r="F29" s="117">
        <f>SUM(F30)</f>
        <v>9964</v>
      </c>
      <c r="G29" s="25">
        <f>SUM(G30)</f>
        <v>30000</v>
      </c>
      <c r="J29" s="113"/>
    </row>
    <row r="30" spans="1:10" ht="13.5" thickBot="1">
      <c r="A30" s="19"/>
      <c r="B30" s="22" t="s">
        <v>23</v>
      </c>
      <c r="C30" s="20">
        <v>8458</v>
      </c>
      <c r="D30" s="20">
        <v>10000</v>
      </c>
      <c r="E30" s="20">
        <v>7160</v>
      </c>
      <c r="F30" s="118">
        <v>9964</v>
      </c>
      <c r="G30" s="21">
        <v>30000</v>
      </c>
      <c r="J30" s="113"/>
    </row>
    <row r="31" spans="1:10" ht="13.5" thickBot="1">
      <c r="A31" s="16" t="s">
        <v>24</v>
      </c>
      <c r="B31" s="22"/>
      <c r="C31" s="24">
        <f>SUM(C32:C44)</f>
        <v>237203</v>
      </c>
      <c r="D31" s="24">
        <f>SUM(D32:D44)</f>
        <v>248500</v>
      </c>
      <c r="E31" s="24">
        <f>SUM(E32:E44)</f>
        <v>179025</v>
      </c>
      <c r="F31" s="117">
        <f>SUM(F32:F44)</f>
        <v>214099</v>
      </c>
      <c r="G31" s="25">
        <f>SUM(G32:G44)</f>
        <v>335500</v>
      </c>
      <c r="J31" s="113"/>
    </row>
    <row r="32" spans="1:10" ht="12.75">
      <c r="A32" s="19"/>
      <c r="B32" s="75" t="s">
        <v>125</v>
      </c>
      <c r="C32" s="73">
        <v>11576</v>
      </c>
      <c r="D32" s="73">
        <v>9000</v>
      </c>
      <c r="E32" s="73">
        <v>9800</v>
      </c>
      <c r="F32" s="121">
        <v>9889</v>
      </c>
      <c r="G32" s="74">
        <v>15000</v>
      </c>
      <c r="H32" s="199"/>
      <c r="I32" s="200"/>
      <c r="J32" s="199"/>
    </row>
    <row r="33" spans="1:10" ht="12.75">
      <c r="A33" s="19"/>
      <c r="B33" s="83" t="s">
        <v>71</v>
      </c>
      <c r="C33" s="81">
        <v>8227</v>
      </c>
      <c r="D33" s="81">
        <v>8000</v>
      </c>
      <c r="E33" s="81">
        <v>7242</v>
      </c>
      <c r="F33" s="120">
        <v>5868</v>
      </c>
      <c r="G33" s="82">
        <v>12000</v>
      </c>
      <c r="J33" s="159"/>
    </row>
    <row r="34" spans="1:10" ht="12.75">
      <c r="A34" s="19"/>
      <c r="B34" s="83" t="s">
        <v>25</v>
      </c>
      <c r="C34" s="81">
        <v>13131</v>
      </c>
      <c r="D34" s="81">
        <v>14000</v>
      </c>
      <c r="E34" s="81">
        <v>9669</v>
      </c>
      <c r="F34" s="120">
        <v>10386</v>
      </c>
      <c r="G34" s="82">
        <v>15000</v>
      </c>
      <c r="I34" s="2"/>
      <c r="J34" s="159"/>
    </row>
    <row r="35" spans="1:10" ht="12.75">
      <c r="A35" s="19"/>
      <c r="B35" s="83" t="s">
        <v>26</v>
      </c>
      <c r="C35" s="81">
        <v>93350</v>
      </c>
      <c r="D35" s="81">
        <v>105000</v>
      </c>
      <c r="E35" s="81">
        <v>73350</v>
      </c>
      <c r="F35" s="120">
        <v>70500</v>
      </c>
      <c r="G35" s="82">
        <v>130000</v>
      </c>
      <c r="I35" s="2"/>
      <c r="J35" s="159"/>
    </row>
    <row r="36" spans="1:10" ht="12.75">
      <c r="A36" s="19"/>
      <c r="B36" s="80" t="s">
        <v>27</v>
      </c>
      <c r="C36" s="81">
        <v>1118</v>
      </c>
      <c r="D36" s="81">
        <v>2000</v>
      </c>
      <c r="E36" s="81">
        <v>822</v>
      </c>
      <c r="F36" s="120">
        <v>752</v>
      </c>
      <c r="G36" s="82">
        <v>1000</v>
      </c>
      <c r="J36" s="159"/>
    </row>
    <row r="37" spans="1:10" ht="12.75">
      <c r="A37" s="19"/>
      <c r="B37" s="83" t="s">
        <v>28</v>
      </c>
      <c r="C37" s="81">
        <v>39812</v>
      </c>
      <c r="D37" s="81">
        <v>30000</v>
      </c>
      <c r="E37" s="81">
        <v>37316</v>
      </c>
      <c r="F37" s="120">
        <v>31132</v>
      </c>
      <c r="G37" s="82">
        <v>35000</v>
      </c>
      <c r="J37" s="159"/>
    </row>
    <row r="38" spans="1:10" ht="12.75">
      <c r="A38" s="19"/>
      <c r="B38" s="83" t="s">
        <v>75</v>
      </c>
      <c r="C38" s="81">
        <v>524</v>
      </c>
      <c r="D38" s="81">
        <v>500</v>
      </c>
      <c r="E38" s="81">
        <v>384</v>
      </c>
      <c r="F38" s="120">
        <v>913</v>
      </c>
      <c r="G38" s="82">
        <v>500</v>
      </c>
      <c r="J38" s="159"/>
    </row>
    <row r="39" spans="1:10" ht="12.75">
      <c r="A39" s="19"/>
      <c r="B39" s="83" t="s">
        <v>80</v>
      </c>
      <c r="C39" s="81">
        <v>872</v>
      </c>
      <c r="D39" s="81">
        <v>2000</v>
      </c>
      <c r="E39" s="81">
        <v>872</v>
      </c>
      <c r="F39" s="120">
        <v>0</v>
      </c>
      <c r="G39" s="82">
        <v>0</v>
      </c>
      <c r="J39" s="159"/>
    </row>
    <row r="40" spans="1:10" ht="12.75">
      <c r="A40" s="19"/>
      <c r="B40" s="80" t="s">
        <v>29</v>
      </c>
      <c r="C40" s="81">
        <v>15990</v>
      </c>
      <c r="D40" s="81">
        <v>20000</v>
      </c>
      <c r="E40" s="81">
        <v>12989</v>
      </c>
      <c r="F40" s="120">
        <v>31790</v>
      </c>
      <c r="G40" s="82">
        <v>50000</v>
      </c>
      <c r="J40" s="159"/>
    </row>
    <row r="41" spans="1:10" ht="12.75">
      <c r="A41" s="19"/>
      <c r="B41" s="83" t="s">
        <v>30</v>
      </c>
      <c r="C41" s="81">
        <v>2357</v>
      </c>
      <c r="D41" s="81">
        <v>3000</v>
      </c>
      <c r="E41" s="81">
        <v>1789</v>
      </c>
      <c r="F41" s="120">
        <v>4364</v>
      </c>
      <c r="G41" s="82">
        <v>2000</v>
      </c>
      <c r="J41" s="159"/>
    </row>
    <row r="42" spans="1:10" ht="12.75">
      <c r="A42" s="19"/>
      <c r="B42" s="80" t="s">
        <v>72</v>
      </c>
      <c r="C42" s="81">
        <v>30947</v>
      </c>
      <c r="D42" s="81">
        <v>50000</v>
      </c>
      <c r="E42" s="81">
        <v>23484</v>
      </c>
      <c r="F42" s="120">
        <v>25755</v>
      </c>
      <c r="G42" s="82">
        <v>70000</v>
      </c>
      <c r="J42" s="159"/>
    </row>
    <row r="43" spans="1:10" ht="12.75">
      <c r="A43" s="19"/>
      <c r="B43" s="167" t="s">
        <v>31</v>
      </c>
      <c r="C43" s="163">
        <v>2301</v>
      </c>
      <c r="D43" s="163">
        <v>5000</v>
      </c>
      <c r="E43" s="163">
        <v>1308</v>
      </c>
      <c r="F43" s="164">
        <v>3779</v>
      </c>
      <c r="G43" s="165">
        <v>5000</v>
      </c>
      <c r="J43" s="159"/>
    </row>
    <row r="44" spans="1:10" ht="13.5" thickBot="1">
      <c r="A44" s="19"/>
      <c r="B44" s="166" t="s">
        <v>98</v>
      </c>
      <c r="C44" s="32">
        <v>16998</v>
      </c>
      <c r="D44" s="32">
        <v>0</v>
      </c>
      <c r="E44" s="32">
        <v>0</v>
      </c>
      <c r="F44" s="128">
        <v>18971</v>
      </c>
      <c r="G44" s="67">
        <v>0</v>
      </c>
      <c r="J44" s="159"/>
    </row>
    <row r="45" spans="1:10" ht="13.5" thickBot="1">
      <c r="A45" s="16" t="s">
        <v>32</v>
      </c>
      <c r="B45" s="22"/>
      <c r="C45" s="24">
        <f>SUM(C46:C52)</f>
        <v>4028929</v>
      </c>
      <c r="D45" s="24">
        <f>SUM(D46:D52)</f>
        <v>4390000</v>
      </c>
      <c r="E45" s="65">
        <f>SUM(E46:E52)</f>
        <v>3069283</v>
      </c>
      <c r="F45" s="123">
        <f>SUM(F46:F52)</f>
        <v>3228356</v>
      </c>
      <c r="G45" s="25">
        <f>SUM(G46:G52)</f>
        <v>4490000</v>
      </c>
      <c r="J45" s="159"/>
    </row>
    <row r="46" spans="1:10" ht="12.75">
      <c r="A46" s="19"/>
      <c r="B46" s="75" t="s">
        <v>91</v>
      </c>
      <c r="C46" s="73">
        <v>1894137</v>
      </c>
      <c r="D46" s="139">
        <v>1097000</v>
      </c>
      <c r="E46" s="104">
        <v>2778038</v>
      </c>
      <c r="F46" s="127">
        <v>2722132</v>
      </c>
      <c r="G46" s="109">
        <v>4230000</v>
      </c>
      <c r="J46" s="159"/>
    </row>
    <row r="47" spans="1:10" ht="12.75">
      <c r="A47" s="19"/>
      <c r="B47" s="83" t="s">
        <v>69</v>
      </c>
      <c r="C47" s="81">
        <v>114081</v>
      </c>
      <c r="D47" s="91">
        <v>160000</v>
      </c>
      <c r="E47" s="81">
        <v>92790</v>
      </c>
      <c r="F47" s="120">
        <v>86620</v>
      </c>
      <c r="G47" s="92">
        <v>260000</v>
      </c>
      <c r="J47" s="159"/>
    </row>
    <row r="48" spans="1:7" ht="12.75">
      <c r="A48" s="19"/>
      <c r="B48" s="83" t="s">
        <v>33</v>
      </c>
      <c r="C48" s="81">
        <v>34732</v>
      </c>
      <c r="D48" s="91">
        <v>0</v>
      </c>
      <c r="E48" s="81">
        <v>1704</v>
      </c>
      <c r="F48" s="120">
        <v>12074</v>
      </c>
      <c r="G48" s="92">
        <v>0</v>
      </c>
    </row>
    <row r="49" spans="1:7" ht="12.75">
      <c r="A49" s="19"/>
      <c r="B49" s="83" t="s">
        <v>34</v>
      </c>
      <c r="C49" s="81">
        <v>0</v>
      </c>
      <c r="D49" s="91">
        <v>0</v>
      </c>
      <c r="E49" s="81">
        <v>0</v>
      </c>
      <c r="F49" s="120">
        <v>0</v>
      </c>
      <c r="G49" s="92">
        <v>0</v>
      </c>
    </row>
    <row r="50" spans="1:7" ht="12.75">
      <c r="A50" s="19"/>
      <c r="B50" s="140" t="s">
        <v>35</v>
      </c>
      <c r="C50" s="90">
        <v>1732212</v>
      </c>
      <c r="D50" s="90">
        <v>3133000</v>
      </c>
      <c r="E50" s="90">
        <v>0</v>
      </c>
      <c r="F50" s="130">
        <v>0</v>
      </c>
      <c r="G50" s="94">
        <v>0</v>
      </c>
    </row>
    <row r="51" spans="1:10" ht="12.75">
      <c r="A51" s="19"/>
      <c r="B51" s="141" t="s">
        <v>126</v>
      </c>
      <c r="C51" s="142">
        <v>251171</v>
      </c>
      <c r="D51" s="142">
        <v>0</v>
      </c>
      <c r="E51" s="142">
        <v>194155</v>
      </c>
      <c r="F51" s="143">
        <v>404494</v>
      </c>
      <c r="G51" s="144">
        <v>0</v>
      </c>
      <c r="J51" s="168"/>
    </row>
    <row r="52" spans="1:7" ht="13.5" thickBot="1">
      <c r="A52" s="26"/>
      <c r="B52" s="135" t="s">
        <v>99</v>
      </c>
      <c r="C52" s="136">
        <v>2596</v>
      </c>
      <c r="D52" s="136">
        <v>0</v>
      </c>
      <c r="E52" s="136">
        <v>2596</v>
      </c>
      <c r="F52" s="137">
        <v>3036</v>
      </c>
      <c r="G52" s="138">
        <v>0</v>
      </c>
    </row>
    <row r="53" spans="1:7" ht="13.5" thickBot="1">
      <c r="A53" s="16" t="s">
        <v>36</v>
      </c>
      <c r="B53" s="22"/>
      <c r="C53" s="24">
        <f>SUM(C54:C56)</f>
        <v>1273537</v>
      </c>
      <c r="D53" s="24">
        <f>SUM(D54:D56)</f>
        <v>1420000</v>
      </c>
      <c r="E53" s="24">
        <f>SUM(E54:E56)</f>
        <v>965849</v>
      </c>
      <c r="F53" s="117">
        <f>SUM(F54:F56)</f>
        <v>1045702</v>
      </c>
      <c r="G53" s="25">
        <f>SUM(G54:G56)</f>
        <v>1433740</v>
      </c>
    </row>
    <row r="54" spans="1:7" ht="12.75">
      <c r="A54" s="116"/>
      <c r="B54" s="16" t="s">
        <v>70</v>
      </c>
      <c r="C54" s="28">
        <v>602376</v>
      </c>
      <c r="D54" s="28">
        <v>1420000</v>
      </c>
      <c r="E54" s="28">
        <v>899348</v>
      </c>
      <c r="F54" s="133">
        <v>908941</v>
      </c>
      <c r="G54" s="134">
        <v>1433740</v>
      </c>
    </row>
    <row r="55" spans="1:7" ht="12.75">
      <c r="A55" s="116"/>
      <c r="B55" s="145" t="s">
        <v>92</v>
      </c>
      <c r="C55" s="146">
        <v>585488</v>
      </c>
      <c r="D55" s="146">
        <v>0</v>
      </c>
      <c r="E55" s="146">
        <v>0</v>
      </c>
      <c r="F55" s="147">
        <v>0</v>
      </c>
      <c r="G55" s="148">
        <v>0</v>
      </c>
    </row>
    <row r="56" spans="1:8" ht="13.5" thickBot="1">
      <c r="A56" s="26"/>
      <c r="B56" s="135" t="s">
        <v>100</v>
      </c>
      <c r="C56" s="136">
        <v>85673</v>
      </c>
      <c r="D56" s="136">
        <v>0</v>
      </c>
      <c r="E56" s="136">
        <v>66501</v>
      </c>
      <c r="F56" s="137">
        <v>136761</v>
      </c>
      <c r="G56" s="138">
        <v>0</v>
      </c>
      <c r="H56" s="113"/>
    </row>
    <row r="57" spans="1:8" ht="13.5" thickBot="1">
      <c r="A57" s="30" t="s">
        <v>37</v>
      </c>
      <c r="B57" s="22"/>
      <c r="C57" s="24">
        <f>SUM(C58)</f>
        <v>16105</v>
      </c>
      <c r="D57" s="24">
        <f>SUM(D58)</f>
        <v>15000</v>
      </c>
      <c r="E57" s="24">
        <f>SUM(E58)</f>
        <v>11764</v>
      </c>
      <c r="F57" s="117">
        <f>SUM(F58)</f>
        <v>12568</v>
      </c>
      <c r="G57" s="25">
        <f>SUM(G58)</f>
        <v>20000</v>
      </c>
      <c r="H57" s="113"/>
    </row>
    <row r="58" spans="1:7" ht="13.5" thickBot="1">
      <c r="A58" s="31"/>
      <c r="B58" s="22" t="s">
        <v>38</v>
      </c>
      <c r="C58" s="20">
        <v>16105</v>
      </c>
      <c r="D58" s="20">
        <v>15000</v>
      </c>
      <c r="E58" s="32">
        <v>11764</v>
      </c>
      <c r="F58" s="128">
        <v>12568</v>
      </c>
      <c r="G58" s="21">
        <v>20000</v>
      </c>
    </row>
    <row r="59" spans="1:7" ht="13.5" thickBot="1">
      <c r="A59" s="16" t="s">
        <v>39</v>
      </c>
      <c r="B59" s="19"/>
      <c r="C59" s="24">
        <f>SUM(C60)</f>
        <v>78245</v>
      </c>
      <c r="D59" s="24">
        <f>SUM(D60)</f>
        <v>80000</v>
      </c>
      <c r="E59" s="33">
        <f>SUM(E60)</f>
        <v>55594</v>
      </c>
      <c r="F59" s="129">
        <f>SUM(F60)</f>
        <v>71647</v>
      </c>
      <c r="G59" s="25">
        <f>SUM(G60)</f>
        <v>96260</v>
      </c>
    </row>
    <row r="60" spans="1:7" ht="13.5" thickBot="1">
      <c r="A60" s="26"/>
      <c r="B60" s="22" t="s">
        <v>73</v>
      </c>
      <c r="C60" s="20">
        <v>78245</v>
      </c>
      <c r="D60" s="60">
        <v>80000</v>
      </c>
      <c r="E60" s="20">
        <v>55594</v>
      </c>
      <c r="F60" s="118">
        <v>71647</v>
      </c>
      <c r="G60" s="29">
        <v>96260</v>
      </c>
    </row>
    <row r="61" spans="1:7" ht="13.5" thickBot="1">
      <c r="A61" s="34" t="s">
        <v>74</v>
      </c>
      <c r="B61" s="26"/>
      <c r="C61" s="35">
        <f>SUM(C62:C64)</f>
        <v>21196</v>
      </c>
      <c r="D61" s="35">
        <f>SUM(D62:D64)</f>
        <v>31000</v>
      </c>
      <c r="E61" s="33">
        <f>SUM(E62:E64)</f>
        <v>20712</v>
      </c>
      <c r="F61" s="129">
        <f>SUM(F62:F64)</f>
        <v>28176</v>
      </c>
      <c r="G61" s="36">
        <f>SUM(G62:G64)</f>
        <v>43000</v>
      </c>
    </row>
    <row r="62" spans="1:7" ht="12.75">
      <c r="A62" s="34"/>
      <c r="B62" s="76" t="s">
        <v>86</v>
      </c>
      <c r="C62" s="73">
        <v>10628</v>
      </c>
      <c r="D62" s="73">
        <v>20000</v>
      </c>
      <c r="E62" s="73">
        <v>10628</v>
      </c>
      <c r="F62" s="121">
        <v>13905</v>
      </c>
      <c r="G62" s="74">
        <v>30000</v>
      </c>
    </row>
    <row r="63" spans="1:7" ht="12.75">
      <c r="A63" s="34"/>
      <c r="B63" s="80" t="s">
        <v>85</v>
      </c>
      <c r="C63" s="81">
        <v>2495</v>
      </c>
      <c r="D63" s="81">
        <v>2000</v>
      </c>
      <c r="E63" s="81">
        <v>2011</v>
      </c>
      <c r="F63" s="120">
        <v>3852</v>
      </c>
      <c r="G63" s="82">
        <v>1000</v>
      </c>
    </row>
    <row r="64" spans="1:7" ht="13.5" thickBot="1">
      <c r="A64" s="34"/>
      <c r="B64" s="93" t="s">
        <v>40</v>
      </c>
      <c r="C64" s="90">
        <v>8073</v>
      </c>
      <c r="D64" s="90">
        <v>9000</v>
      </c>
      <c r="E64" s="90">
        <v>8073</v>
      </c>
      <c r="F64" s="130">
        <v>10419</v>
      </c>
      <c r="G64" s="94">
        <v>12000</v>
      </c>
    </row>
    <row r="65" spans="1:7" ht="13.5" thickBot="1">
      <c r="A65" s="30" t="s">
        <v>41</v>
      </c>
      <c r="B65" s="31"/>
      <c r="C65" s="152">
        <f>SUM(C66)</f>
        <v>36964</v>
      </c>
      <c r="D65" s="68">
        <f>SUM(D66)</f>
        <v>70000</v>
      </c>
      <c r="E65" s="68">
        <f>SUM(E66)</f>
        <v>27723</v>
      </c>
      <c r="F65" s="131">
        <f>SUM(F66)</f>
        <v>27723</v>
      </c>
      <c r="G65" s="69">
        <f>SUM(G66)</f>
        <v>100000</v>
      </c>
    </row>
    <row r="66" spans="1:7" ht="13.5" thickBot="1">
      <c r="A66" s="26"/>
      <c r="B66" s="22" t="s">
        <v>42</v>
      </c>
      <c r="C66" s="32">
        <v>36964</v>
      </c>
      <c r="D66" s="32">
        <v>70000</v>
      </c>
      <c r="E66" s="32">
        <v>27723</v>
      </c>
      <c r="F66" s="128">
        <v>27723</v>
      </c>
      <c r="G66" s="67">
        <v>100000</v>
      </c>
    </row>
    <row r="67" spans="1:7" ht="13.5" thickBot="1">
      <c r="A67" s="16" t="s">
        <v>43</v>
      </c>
      <c r="B67" s="22"/>
      <c r="C67" s="24">
        <f>SUM(C68:C69)</f>
        <v>20136</v>
      </c>
      <c r="D67" s="24">
        <f>SUM(D68:D69)</f>
        <v>40000</v>
      </c>
      <c r="E67" s="24">
        <f>SUM(E68:E69)</f>
        <v>5686</v>
      </c>
      <c r="F67" s="117">
        <f>SUM(F68:F69)</f>
        <v>3750</v>
      </c>
      <c r="G67" s="25">
        <f>SUM(G68:G69)</f>
        <v>45000</v>
      </c>
    </row>
    <row r="68" spans="1:10" ht="12.75">
      <c r="A68" s="116"/>
      <c r="B68" s="16" t="s">
        <v>44</v>
      </c>
      <c r="C68" s="28">
        <v>16764</v>
      </c>
      <c r="D68" s="28">
        <v>25000</v>
      </c>
      <c r="E68" s="28">
        <v>2100</v>
      </c>
      <c r="F68" s="133">
        <v>750</v>
      </c>
      <c r="G68" s="134">
        <v>30000</v>
      </c>
      <c r="I68" s="113"/>
      <c r="J68" s="113"/>
    </row>
    <row r="69" spans="1:10" ht="13.5" thickBot="1">
      <c r="A69" s="26"/>
      <c r="B69" s="135" t="s">
        <v>87</v>
      </c>
      <c r="C69" s="146">
        <v>3372</v>
      </c>
      <c r="D69" s="136">
        <v>15000</v>
      </c>
      <c r="E69" s="136">
        <v>3586</v>
      </c>
      <c r="F69" s="137">
        <v>3000</v>
      </c>
      <c r="G69" s="138">
        <v>15000</v>
      </c>
      <c r="J69" s="113"/>
    </row>
    <row r="70" spans="1:7" ht="13.5" thickBot="1">
      <c r="A70" s="37" t="s">
        <v>45</v>
      </c>
      <c r="B70" s="37"/>
      <c r="C70" s="155">
        <f>C5+C19+C23+C27+C29+C31+C45+C53+C59+C61+C65+C67+C57+C16</f>
        <v>6208284</v>
      </c>
      <c r="D70" s="70">
        <f>D5+D19+D23+D27+D29+D31+D45+D53+D59+D61+D65+D67+D57+D16</f>
        <v>6655000</v>
      </c>
      <c r="E70" s="24">
        <f>E5+E19+E23+E27+E29+E31+E45+E53+E59+E61+E65+E67+E57+E16</f>
        <v>4677811</v>
      </c>
      <c r="F70" s="117">
        <f>F5+F19+F23+F27+F29+F31+F45+F53+F59+F61+F65+F67+F57+F16</f>
        <v>4988002</v>
      </c>
      <c r="G70" s="25">
        <f>G5+G19+G23+G27+G29+G31+G45+G53+G59+G61+G65+G67+G57+G16</f>
        <v>7035000</v>
      </c>
    </row>
    <row r="71" spans="1:7" ht="13.5" thickBot="1">
      <c r="A71" s="39"/>
      <c r="B71" s="40"/>
      <c r="C71" s="100"/>
      <c r="D71" s="41"/>
      <c r="E71" s="101"/>
      <c r="F71" s="101"/>
      <c r="G71" s="41"/>
    </row>
    <row r="72" spans="1:7" ht="13.5" thickBot="1">
      <c r="A72" s="16" t="s">
        <v>46</v>
      </c>
      <c r="B72" s="38"/>
      <c r="C72" s="24">
        <f>SUM(C73:C77)</f>
        <v>603552</v>
      </c>
      <c r="D72" s="24">
        <f>SUM(D73:D77)</f>
        <v>695000</v>
      </c>
      <c r="E72" s="24">
        <f>SUM(E73:E77)</f>
        <v>460769</v>
      </c>
      <c r="F72" s="117">
        <f>SUM(F73:F77)</f>
        <v>491841</v>
      </c>
      <c r="G72" s="25">
        <f>SUM(G73:G77)</f>
        <v>720000</v>
      </c>
    </row>
    <row r="73" spans="1:7" ht="12.75">
      <c r="A73" s="19"/>
      <c r="B73" s="75" t="s">
        <v>81</v>
      </c>
      <c r="C73" s="73">
        <v>67390</v>
      </c>
      <c r="D73" s="73">
        <v>70000</v>
      </c>
      <c r="E73" s="73">
        <v>53280</v>
      </c>
      <c r="F73" s="121">
        <v>37745</v>
      </c>
      <c r="G73" s="74">
        <v>70000</v>
      </c>
    </row>
    <row r="74" spans="1:7" ht="12.75">
      <c r="A74" s="19"/>
      <c r="B74" s="95" t="s">
        <v>47</v>
      </c>
      <c r="C74" s="81">
        <v>393842</v>
      </c>
      <c r="D74" s="81">
        <v>400000</v>
      </c>
      <c r="E74" s="81">
        <v>294149</v>
      </c>
      <c r="F74" s="120">
        <v>341029</v>
      </c>
      <c r="G74" s="82">
        <v>480000</v>
      </c>
    </row>
    <row r="75" spans="1:7" ht="12.75">
      <c r="A75" s="19"/>
      <c r="B75" s="95" t="s">
        <v>127</v>
      </c>
      <c r="C75" s="81">
        <v>0</v>
      </c>
      <c r="D75" s="81">
        <v>0</v>
      </c>
      <c r="E75" s="81">
        <v>0</v>
      </c>
      <c r="F75" s="120">
        <v>44317</v>
      </c>
      <c r="G75" s="82">
        <v>0</v>
      </c>
    </row>
    <row r="76" spans="1:7" ht="12.75">
      <c r="A76" s="19"/>
      <c r="B76" s="95" t="s">
        <v>9</v>
      </c>
      <c r="C76" s="81">
        <v>104010</v>
      </c>
      <c r="D76" s="81">
        <v>150000</v>
      </c>
      <c r="E76" s="81">
        <v>81510</v>
      </c>
      <c r="F76" s="120">
        <v>44750</v>
      </c>
      <c r="G76" s="82">
        <v>100000</v>
      </c>
    </row>
    <row r="77" spans="1:7" ht="13.5" thickBot="1">
      <c r="A77" s="26"/>
      <c r="B77" s="89" t="s">
        <v>10</v>
      </c>
      <c r="C77" s="85">
        <v>38310</v>
      </c>
      <c r="D77" s="85">
        <v>75000</v>
      </c>
      <c r="E77" s="85">
        <v>31830</v>
      </c>
      <c r="F77" s="122">
        <v>24000</v>
      </c>
      <c r="G77" s="86">
        <v>70000</v>
      </c>
    </row>
    <row r="78" spans="1:7" ht="13.5" thickBot="1">
      <c r="A78" s="16" t="s">
        <v>48</v>
      </c>
      <c r="B78" s="22"/>
      <c r="C78" s="43">
        <f>SUM(C79)</f>
        <v>3350</v>
      </c>
      <c r="D78" s="24">
        <f>SUM(D79)</f>
        <v>0</v>
      </c>
      <c r="E78" s="43">
        <f>SUM(E79)</f>
        <v>1450</v>
      </c>
      <c r="F78" s="119">
        <f>SUM(F79)</f>
        <v>800</v>
      </c>
      <c r="G78" s="25">
        <f>SUM(G79)</f>
        <v>0</v>
      </c>
    </row>
    <row r="79" spans="1:7" ht="13.5" thickBot="1">
      <c r="A79" s="19"/>
      <c r="B79" s="22" t="s">
        <v>49</v>
      </c>
      <c r="C79" s="151">
        <v>3350</v>
      </c>
      <c r="D79" s="20">
        <v>0</v>
      </c>
      <c r="E79" s="20">
        <v>1450</v>
      </c>
      <c r="F79" s="118">
        <v>800</v>
      </c>
      <c r="G79" s="21">
        <v>0</v>
      </c>
    </row>
    <row r="80" spans="1:7" ht="13.5" thickBot="1">
      <c r="A80" s="16" t="s">
        <v>50</v>
      </c>
      <c r="B80" s="22"/>
      <c r="C80" s="24">
        <f>SUM(C81:C82)</f>
        <v>2909638</v>
      </c>
      <c r="D80" s="24">
        <f>SUM(D81:D82)</f>
        <v>3133000</v>
      </c>
      <c r="E80" s="24">
        <f>SUM(E81:E82)</f>
        <v>2001527</v>
      </c>
      <c r="F80" s="117">
        <f>SUM(F81:F82)</f>
        <v>2577250</v>
      </c>
      <c r="G80" s="25">
        <f>SUM(G81:G82)</f>
        <v>0</v>
      </c>
    </row>
    <row r="81" spans="1:7" ht="12.75">
      <c r="A81" s="116"/>
      <c r="B81" s="16" t="s">
        <v>51</v>
      </c>
      <c r="C81" s="28">
        <v>2317700</v>
      </c>
      <c r="D81" s="28">
        <v>3133000</v>
      </c>
      <c r="E81" s="156">
        <v>1738275</v>
      </c>
      <c r="F81" s="157">
        <v>2349750</v>
      </c>
      <c r="G81" s="158">
        <v>0</v>
      </c>
    </row>
    <row r="82" spans="1:7" ht="13.5" thickBot="1">
      <c r="A82" s="19"/>
      <c r="B82" s="135" t="s">
        <v>102</v>
      </c>
      <c r="C82" s="136">
        <v>591938</v>
      </c>
      <c r="D82" s="136">
        <v>0</v>
      </c>
      <c r="E82" s="136">
        <v>263252</v>
      </c>
      <c r="F82" s="137">
        <v>227500</v>
      </c>
      <c r="G82" s="138">
        <v>0</v>
      </c>
    </row>
    <row r="83" spans="1:7" ht="13.5" thickBot="1">
      <c r="A83" s="16" t="s">
        <v>52</v>
      </c>
      <c r="B83" s="22"/>
      <c r="C83" s="43">
        <f>SUM(C84)</f>
        <v>226.24</v>
      </c>
      <c r="D83" s="24">
        <f>SUM(D84)</f>
        <v>0</v>
      </c>
      <c r="E83" s="43">
        <f>SUM(E84)</f>
        <v>87</v>
      </c>
      <c r="F83" s="119">
        <f>SUM(F84)</f>
        <v>153</v>
      </c>
      <c r="G83" s="25">
        <f>SUM(G84)</f>
        <v>0</v>
      </c>
    </row>
    <row r="84" spans="1:7" ht="13.5" thickBot="1">
      <c r="A84" s="19"/>
      <c r="B84" s="22" t="s">
        <v>53</v>
      </c>
      <c r="C84" s="151">
        <v>226.24</v>
      </c>
      <c r="D84" s="20">
        <v>0</v>
      </c>
      <c r="E84" s="20">
        <v>87</v>
      </c>
      <c r="F84" s="118">
        <v>153</v>
      </c>
      <c r="G84" s="21">
        <v>0</v>
      </c>
    </row>
    <row r="85" spans="1:7" ht="13.5" thickBot="1">
      <c r="A85" s="16" t="s">
        <v>54</v>
      </c>
      <c r="B85" s="22"/>
      <c r="C85" s="43">
        <f>SUM(C86)</f>
        <v>796</v>
      </c>
      <c r="D85" s="43">
        <f>SUM(D86)</f>
        <v>0</v>
      </c>
      <c r="E85" s="43">
        <f>SUM(E86)</f>
        <v>796</v>
      </c>
      <c r="F85" s="119">
        <f>SUM(F86)</f>
        <v>0</v>
      </c>
      <c r="G85" s="25">
        <f>SUM(G86)</f>
        <v>0</v>
      </c>
    </row>
    <row r="86" spans="1:7" ht="13.5" thickBot="1">
      <c r="A86" s="26"/>
      <c r="B86" s="22" t="s">
        <v>76</v>
      </c>
      <c r="C86" s="151">
        <v>796</v>
      </c>
      <c r="D86" s="20">
        <v>0</v>
      </c>
      <c r="E86" s="20">
        <v>796</v>
      </c>
      <c r="F86" s="118"/>
      <c r="G86" s="21">
        <v>0</v>
      </c>
    </row>
    <row r="87" spans="1:7" ht="13.5" thickBot="1">
      <c r="A87" s="16" t="s">
        <v>55</v>
      </c>
      <c r="B87" s="16"/>
      <c r="C87" s="153">
        <f>SUM(C88:C89)</f>
        <v>6409</v>
      </c>
      <c r="D87" s="65">
        <f>SUM(D88:D89)</f>
        <v>0</v>
      </c>
      <c r="E87" s="65">
        <f>SUM(E88:E89)</f>
        <v>1909</v>
      </c>
      <c r="F87" s="123">
        <f>SUM(F88:F89)</f>
        <v>10171</v>
      </c>
      <c r="G87" s="66">
        <f>SUM(G88:G89)</f>
        <v>0</v>
      </c>
    </row>
    <row r="88" spans="1:7" ht="12.75">
      <c r="A88" s="64"/>
      <c r="B88" s="96" t="s">
        <v>93</v>
      </c>
      <c r="C88" s="97">
        <v>6409</v>
      </c>
      <c r="D88" s="97">
        <v>0</v>
      </c>
      <c r="E88" s="97">
        <v>1909</v>
      </c>
      <c r="F88" s="124">
        <v>10171</v>
      </c>
      <c r="G88" s="98">
        <v>0</v>
      </c>
    </row>
    <row r="89" spans="1:7" ht="13.5" thickBot="1">
      <c r="A89" s="26"/>
      <c r="B89" s="89" t="s">
        <v>56</v>
      </c>
      <c r="C89" s="85">
        <v>0</v>
      </c>
      <c r="D89" s="85">
        <v>0</v>
      </c>
      <c r="E89" s="85">
        <v>0</v>
      </c>
      <c r="F89" s="122"/>
      <c r="G89" s="86">
        <v>0</v>
      </c>
    </row>
    <row r="90" spans="1:7" ht="13.5" thickBot="1">
      <c r="A90" s="38" t="s">
        <v>57</v>
      </c>
      <c r="B90" s="38"/>
      <c r="C90" s="24">
        <f>C72+C80+C87+C83+C85+C78</f>
        <v>3523971.24</v>
      </c>
      <c r="D90" s="24">
        <f>D72+D80+D87+D83+D85+D78</f>
        <v>3828000</v>
      </c>
      <c r="E90" s="24">
        <f>E72+E80+E87+E83+E85+E78</f>
        <v>2466538</v>
      </c>
      <c r="F90" s="117">
        <f>F72+F80+F87+F83+F85+F78</f>
        <v>3080215</v>
      </c>
      <c r="G90" s="25">
        <f>G72+G80+G87+G83+G85+G78</f>
        <v>720000</v>
      </c>
    </row>
    <row r="91" spans="1:7" ht="10.5" customHeight="1" thickBot="1">
      <c r="A91" s="44"/>
      <c r="B91" s="45"/>
      <c r="C91" s="171"/>
      <c r="D91" s="41"/>
      <c r="E91" s="101"/>
      <c r="F91" s="102"/>
      <c r="G91" s="46"/>
    </row>
    <row r="92" spans="1:7" ht="13.5" thickBot="1">
      <c r="A92" s="37" t="s">
        <v>58</v>
      </c>
      <c r="B92" s="38"/>
      <c r="C92" s="24">
        <v>2707300</v>
      </c>
      <c r="D92" s="24">
        <f>D70-D90</f>
        <v>2827000</v>
      </c>
      <c r="E92" s="24">
        <v>2030475</v>
      </c>
      <c r="F92" s="117">
        <v>2339625</v>
      </c>
      <c r="G92" s="25">
        <f>G70-G90</f>
        <v>6315000</v>
      </c>
    </row>
    <row r="93" spans="3:7" ht="12.75">
      <c r="C93" s="103"/>
      <c r="D93" s="149"/>
      <c r="E93" s="103"/>
      <c r="F93" s="103"/>
      <c r="G93" s="47"/>
    </row>
    <row r="94" spans="1:7" ht="12.75">
      <c r="A94" s="48" t="s">
        <v>59</v>
      </c>
      <c r="B94" s="49"/>
      <c r="C94" s="50">
        <f>SUM(C92+C90-C70)</f>
        <v>22987.240000000224</v>
      </c>
      <c r="D94" s="50">
        <f>SUM(D92+D90-D70)</f>
        <v>0</v>
      </c>
      <c r="E94" s="50">
        <f>SUM(E92+E90-E70)</f>
        <v>-180798</v>
      </c>
      <c r="F94" s="132">
        <f>SUM(F92+F90-F70)</f>
        <v>431838</v>
      </c>
      <c r="G94" s="51">
        <v>0</v>
      </c>
    </row>
    <row r="95" spans="3:7" ht="10.5" customHeight="1" thickBot="1">
      <c r="C95" s="61"/>
      <c r="D95" s="61"/>
      <c r="E95" s="105"/>
      <c r="F95" s="52"/>
      <c r="G95" s="52"/>
    </row>
    <row r="96" spans="1:8" ht="13.5" thickBot="1">
      <c r="A96" s="53" t="s">
        <v>60</v>
      </c>
      <c r="B96" s="42"/>
      <c r="C96" s="99"/>
      <c r="D96" s="62"/>
      <c r="E96" s="106"/>
      <c r="F96" s="54"/>
      <c r="G96" s="114"/>
      <c r="H96" s="55"/>
    </row>
    <row r="97" spans="1:2" ht="12.75">
      <c r="A97" t="s">
        <v>124</v>
      </c>
      <c r="B97" s="56"/>
    </row>
    <row r="98" spans="1:2" ht="12.75">
      <c r="A98" t="s">
        <v>129</v>
      </c>
      <c r="B98" s="56"/>
    </row>
    <row r="99" spans="1:2" ht="12.75">
      <c r="A99" t="s">
        <v>130</v>
      </c>
      <c r="B99" s="56"/>
    </row>
  </sheetData>
  <sheetProtection selectLockedCells="1" selectUnlockedCells="1"/>
  <printOptions/>
  <pageMargins left="0.39375" right="0.39375" top="0.19652777777777777" bottom="0.19652777777777777" header="0.5118055555555555" footer="0.511805555555555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2"/>
  <sheetViews>
    <sheetView zoomScalePageLayoutView="0" workbookViewId="0" topLeftCell="A16">
      <selection activeCell="A12" sqref="A12"/>
    </sheetView>
  </sheetViews>
  <sheetFormatPr defaultColWidth="9.00390625" defaultRowHeight="12.75"/>
  <cols>
    <col min="1" max="1" width="37.375" style="0" customWidth="1"/>
    <col min="2" max="2" width="11.375" style="0" customWidth="1"/>
    <col min="3" max="3" width="10.00390625" style="0" customWidth="1"/>
    <col min="4" max="4" width="16.00390625" style="0" customWidth="1"/>
    <col min="5" max="5" width="5.00390625" style="0" customWidth="1"/>
  </cols>
  <sheetData>
    <row r="1" spans="1:5" s="57" customFormat="1" ht="12">
      <c r="A1" s="71" t="s">
        <v>94</v>
      </c>
      <c r="B1" s="72"/>
      <c r="C1" s="72"/>
      <c r="D1" s="72"/>
      <c r="E1" s="72"/>
    </row>
    <row r="2" spans="1:6" s="57" customFormat="1" ht="12.75">
      <c r="A2" s="196">
        <v>501</v>
      </c>
      <c r="B2" s="194"/>
      <c r="C2" s="194"/>
      <c r="D2" s="194"/>
      <c r="E2" s="194"/>
      <c r="F2" s="107"/>
    </row>
    <row r="3" spans="1:10" s="57" customFormat="1" ht="39.75" customHeight="1">
      <c r="A3" s="204" t="s">
        <v>112</v>
      </c>
      <c r="B3" s="202"/>
      <c r="C3" s="202"/>
      <c r="D3" s="202"/>
      <c r="E3" s="202"/>
      <c r="F3" s="107"/>
      <c r="I3" s="58"/>
      <c r="J3" s="58"/>
    </row>
    <row r="4" spans="1:6" s="57" customFormat="1" ht="63.75" customHeight="1">
      <c r="A4" s="204" t="s">
        <v>113</v>
      </c>
      <c r="B4" s="202"/>
      <c r="C4" s="202"/>
      <c r="D4" s="202"/>
      <c r="E4" s="202"/>
      <c r="F4" s="107"/>
    </row>
    <row r="5" spans="1:6" s="57" customFormat="1" ht="12.75">
      <c r="A5" s="195"/>
      <c r="B5" s="193"/>
      <c r="C5" s="193"/>
      <c r="D5" s="193"/>
      <c r="E5" s="193"/>
      <c r="F5" s="107"/>
    </row>
    <row r="6" spans="1:6" s="57" customFormat="1" ht="12.75">
      <c r="A6" s="196">
        <v>558</v>
      </c>
      <c r="B6" s="194"/>
      <c r="C6" s="194"/>
      <c r="D6" s="194"/>
      <c r="E6" s="194"/>
      <c r="F6" s="107"/>
    </row>
    <row r="7" spans="1:6" s="57" customFormat="1" ht="26.25" customHeight="1">
      <c r="A7" s="204" t="s">
        <v>114</v>
      </c>
      <c r="B7" s="202"/>
      <c r="C7" s="202"/>
      <c r="D7" s="202"/>
      <c r="E7" s="202"/>
      <c r="F7" s="107"/>
    </row>
    <row r="8" spans="1:6" s="57" customFormat="1" ht="25.5" customHeight="1">
      <c r="A8" s="204" t="s">
        <v>115</v>
      </c>
      <c r="B8" s="202"/>
      <c r="C8" s="202"/>
      <c r="D8" s="202"/>
      <c r="E8" s="202"/>
      <c r="F8" s="107"/>
    </row>
    <row r="9" spans="1:6" s="57" customFormat="1" ht="12.75">
      <c r="A9" s="194"/>
      <c r="B9" s="194"/>
      <c r="C9" s="194"/>
      <c r="D9" s="194"/>
      <c r="E9" s="194"/>
      <c r="F9" s="107"/>
    </row>
    <row r="10" spans="1:6" s="57" customFormat="1" ht="12.75">
      <c r="A10" s="196">
        <v>502</v>
      </c>
      <c r="B10" s="194"/>
      <c r="C10" s="194"/>
      <c r="D10" s="194"/>
      <c r="E10" s="194"/>
      <c r="F10" s="107"/>
    </row>
    <row r="11" spans="1:6" s="57" customFormat="1" ht="65.25" customHeight="1">
      <c r="A11" s="203" t="s">
        <v>128</v>
      </c>
      <c r="B11" s="202"/>
      <c r="C11" s="202"/>
      <c r="D11" s="202"/>
      <c r="E11" s="202"/>
      <c r="F11" s="107"/>
    </row>
    <row r="12" spans="1:6" s="57" customFormat="1" ht="12.75">
      <c r="A12" s="195"/>
      <c r="B12" s="193"/>
      <c r="C12" s="193"/>
      <c r="D12" s="193"/>
      <c r="E12" s="193"/>
      <c r="F12" s="107"/>
    </row>
    <row r="13" spans="1:6" s="57" customFormat="1" ht="12" customHeight="1">
      <c r="A13" s="197">
        <v>511</v>
      </c>
      <c r="B13" s="193"/>
      <c r="C13" s="193"/>
      <c r="D13" s="193"/>
      <c r="E13" s="193"/>
      <c r="F13" s="107"/>
    </row>
    <row r="14" spans="1:6" s="57" customFormat="1" ht="26.25" customHeight="1">
      <c r="A14" s="204" t="s">
        <v>116</v>
      </c>
      <c r="B14" s="202"/>
      <c r="C14" s="202"/>
      <c r="D14" s="202"/>
      <c r="E14" s="202"/>
      <c r="F14" s="107"/>
    </row>
    <row r="15" spans="1:6" s="57" customFormat="1" ht="12.75">
      <c r="A15" s="195"/>
      <c r="B15" s="193"/>
      <c r="C15" s="193"/>
      <c r="D15" s="193"/>
      <c r="E15" s="193"/>
      <c r="F15" s="107"/>
    </row>
    <row r="16" spans="1:6" s="57" customFormat="1" ht="12.75">
      <c r="A16" s="196">
        <v>513</v>
      </c>
      <c r="B16" s="194"/>
      <c r="C16" s="194"/>
      <c r="D16" s="194"/>
      <c r="E16" s="194"/>
      <c r="F16" s="107"/>
    </row>
    <row r="17" spans="1:5" s="57" customFormat="1" ht="12.75">
      <c r="A17" s="194" t="s">
        <v>117</v>
      </c>
      <c r="B17" s="194"/>
      <c r="C17" s="194"/>
      <c r="D17" s="194"/>
      <c r="E17" s="194"/>
    </row>
    <row r="18" spans="1:5" s="57" customFormat="1" ht="12.75">
      <c r="A18" s="194"/>
      <c r="B18" s="194"/>
      <c r="C18" s="194"/>
      <c r="D18" s="194"/>
      <c r="E18" s="194"/>
    </row>
    <row r="19" spans="1:5" s="57" customFormat="1" ht="12.75">
      <c r="A19" s="196">
        <v>518</v>
      </c>
      <c r="B19" s="194"/>
      <c r="C19" s="194"/>
      <c r="D19" s="194"/>
      <c r="E19" s="194"/>
    </row>
    <row r="20" spans="1:5" s="57" customFormat="1" ht="27" customHeight="1">
      <c r="A20" s="204" t="s">
        <v>118</v>
      </c>
      <c r="B20" s="202"/>
      <c r="C20" s="202"/>
      <c r="D20" s="202"/>
      <c r="E20" s="202"/>
    </row>
    <row r="21" spans="1:5" s="57" customFormat="1" ht="26.25" customHeight="1">
      <c r="A21" s="204" t="s">
        <v>119</v>
      </c>
      <c r="B21" s="202"/>
      <c r="C21" s="202"/>
      <c r="D21" s="202"/>
      <c r="E21" s="202"/>
    </row>
    <row r="22" spans="1:5" s="57" customFormat="1" ht="12.75">
      <c r="A22" s="194" t="s">
        <v>120</v>
      </c>
      <c r="B22" s="194"/>
      <c r="C22" s="194"/>
      <c r="D22" s="194"/>
      <c r="E22" s="194"/>
    </row>
    <row r="23" spans="1:5" s="57" customFormat="1" ht="26.25" customHeight="1">
      <c r="A23" s="204" t="s">
        <v>121</v>
      </c>
      <c r="B23" s="202"/>
      <c r="C23" s="202"/>
      <c r="D23" s="202"/>
      <c r="E23" s="202"/>
    </row>
    <row r="24" spans="1:5" s="57" customFormat="1" ht="12.75">
      <c r="A24" s="194"/>
      <c r="B24" s="194"/>
      <c r="C24" s="194"/>
      <c r="D24" s="194"/>
      <c r="E24" s="194"/>
    </row>
    <row r="25" spans="1:5" s="57" customFormat="1" ht="12.75">
      <c r="A25" s="196">
        <v>521</v>
      </c>
      <c r="B25" s="194"/>
      <c r="C25" s="194"/>
      <c r="D25" s="194"/>
      <c r="E25" s="194"/>
    </row>
    <row r="26" spans="1:5" s="57" customFormat="1" ht="65.25" customHeight="1">
      <c r="A26" s="201" t="s">
        <v>122</v>
      </c>
      <c r="B26" s="202"/>
      <c r="C26" s="202"/>
      <c r="D26" s="202"/>
      <c r="E26" s="202"/>
    </row>
    <row r="27" spans="1:5" s="57" customFormat="1" ht="12.75">
      <c r="A27" s="63"/>
      <c r="B27" s="194"/>
      <c r="C27" s="194"/>
      <c r="D27" s="194"/>
      <c r="E27" s="194"/>
    </row>
    <row r="28" spans="1:5" s="57" customFormat="1" ht="12.75">
      <c r="A28" s="198" t="s">
        <v>77</v>
      </c>
      <c r="B28" s="194"/>
      <c r="C28" s="194"/>
      <c r="D28" s="194"/>
      <c r="E28" s="194"/>
    </row>
    <row r="29" spans="1:5" s="57" customFormat="1" ht="12.75">
      <c r="A29" s="194" t="s">
        <v>123</v>
      </c>
      <c r="B29" s="194"/>
      <c r="C29" s="194"/>
      <c r="D29" s="194"/>
      <c r="E29" s="194"/>
    </row>
    <row r="30" spans="1:6" s="57" customFormat="1" ht="12.75">
      <c r="A30" s="63" t="s">
        <v>95</v>
      </c>
      <c r="B30" s="194"/>
      <c r="C30" s="194"/>
      <c r="D30" s="194"/>
      <c r="E30" s="194"/>
      <c r="F30" s="63"/>
    </row>
    <row r="31" spans="1:6" s="57" customFormat="1" ht="12.75">
      <c r="A31" s="63" t="s">
        <v>96</v>
      </c>
      <c r="B31" s="194"/>
      <c r="C31" s="194"/>
      <c r="D31" s="194"/>
      <c r="E31" s="194"/>
      <c r="F31" s="63"/>
    </row>
    <row r="32" spans="1:6" s="57" customFormat="1" ht="12.75">
      <c r="A32" s="63"/>
      <c r="B32" s="63"/>
      <c r="C32" s="63"/>
      <c r="D32" s="63"/>
      <c r="E32" s="63"/>
      <c r="F32" s="63"/>
    </row>
    <row r="33" spans="1:6" s="57" customFormat="1" ht="12.75">
      <c r="A33" s="63"/>
      <c r="B33" s="63"/>
      <c r="C33" s="63"/>
      <c r="D33" s="63"/>
      <c r="E33" s="63"/>
      <c r="F33" s="63"/>
    </row>
    <row r="34" spans="1:6" s="57" customFormat="1" ht="12.75">
      <c r="A34" s="63"/>
      <c r="B34" s="63"/>
      <c r="C34" s="63"/>
      <c r="D34" s="63"/>
      <c r="E34" s="63"/>
      <c r="F34" s="63"/>
    </row>
    <row r="35" spans="1:6" s="57" customFormat="1" ht="12.75">
      <c r="A35" s="63"/>
      <c r="B35" s="63"/>
      <c r="C35" s="63"/>
      <c r="D35" s="63"/>
      <c r="E35" s="63"/>
      <c r="F35" s="63"/>
    </row>
    <row r="36" spans="1:6" s="57" customFormat="1" ht="12.75">
      <c r="A36" s="63"/>
      <c r="B36" s="63"/>
      <c r="C36" s="63"/>
      <c r="D36" s="63"/>
      <c r="E36" s="63"/>
      <c r="F36" s="63"/>
    </row>
    <row r="37" spans="1:6" s="57" customFormat="1" ht="12.75">
      <c r="A37" s="63"/>
      <c r="B37" s="63"/>
      <c r="C37" s="63"/>
      <c r="D37" s="63"/>
      <c r="E37" s="63"/>
      <c r="F37" s="63"/>
    </row>
    <row r="38" spans="1:6" s="57" customFormat="1" ht="12.75">
      <c r="A38" s="63"/>
      <c r="B38" s="63"/>
      <c r="C38" s="63"/>
      <c r="D38" s="63"/>
      <c r="E38" s="63"/>
      <c r="F38" s="63"/>
    </row>
    <row r="39" spans="1:6" s="57" customFormat="1" ht="12.75">
      <c r="A39" s="63"/>
      <c r="B39" s="63"/>
      <c r="C39" s="63"/>
      <c r="D39" s="63"/>
      <c r="E39" s="63"/>
      <c r="F39" s="63"/>
    </row>
    <row r="40" spans="1:6" s="57" customFormat="1" ht="12.75">
      <c r="A40" s="63"/>
      <c r="B40" s="63"/>
      <c r="C40" s="63"/>
      <c r="D40" s="63"/>
      <c r="E40" s="63"/>
      <c r="F40" s="63"/>
    </row>
    <row r="41" spans="1:6" s="57" customFormat="1" ht="12">
      <c r="A41" s="192"/>
      <c r="B41" s="192"/>
      <c r="C41" s="192"/>
      <c r="D41" s="192"/>
      <c r="E41" s="192"/>
      <c r="F41" s="107"/>
    </row>
    <row r="42" spans="1:6" s="57" customFormat="1" ht="12">
      <c r="A42" s="115"/>
      <c r="B42" s="115"/>
      <c r="C42" s="115"/>
      <c r="D42" s="115"/>
      <c r="E42" s="115"/>
      <c r="F42" s="107"/>
    </row>
    <row r="43" spans="1:6" s="57" customFormat="1" ht="12">
      <c r="A43" s="192"/>
      <c r="B43" s="192"/>
      <c r="C43" s="192"/>
      <c r="D43" s="192"/>
      <c r="E43" s="192"/>
      <c r="F43" s="107"/>
    </row>
    <row r="44" spans="1:6" s="57" customFormat="1" ht="12">
      <c r="A44" s="115"/>
      <c r="B44" s="115"/>
      <c r="C44" s="115"/>
      <c r="D44" s="115"/>
      <c r="E44" s="115"/>
      <c r="F44" s="107"/>
    </row>
    <row r="45" spans="1:6" s="57" customFormat="1" ht="12">
      <c r="A45" s="160"/>
      <c r="B45" s="115"/>
      <c r="C45" s="115"/>
      <c r="D45" s="115"/>
      <c r="E45" s="115"/>
      <c r="F45" s="107"/>
    </row>
    <row r="46" spans="1:6" s="57" customFormat="1" ht="12">
      <c r="A46" s="115"/>
      <c r="B46" s="115"/>
      <c r="C46" s="115"/>
      <c r="D46" s="115"/>
      <c r="E46" s="115"/>
      <c r="F46" s="107"/>
    </row>
    <row r="47" spans="1:6" s="57" customFormat="1" ht="12">
      <c r="A47" s="115"/>
      <c r="B47" s="115"/>
      <c r="C47" s="115"/>
      <c r="D47" s="115"/>
      <c r="E47" s="115"/>
      <c r="F47" s="107"/>
    </row>
    <row r="48" spans="1:6" s="57" customFormat="1" ht="12">
      <c r="A48" s="115"/>
      <c r="B48" s="115"/>
      <c r="C48" s="115"/>
      <c r="D48" s="115"/>
      <c r="E48" s="115"/>
      <c r="F48" s="107"/>
    </row>
    <row r="49" spans="1:6" s="57" customFormat="1" ht="12">
      <c r="A49" s="160"/>
      <c r="B49" s="115"/>
      <c r="C49" s="115"/>
      <c r="D49" s="115"/>
      <c r="E49" s="115"/>
      <c r="F49" s="107"/>
    </row>
    <row r="50" spans="1:6" s="57" customFormat="1" ht="12">
      <c r="A50" s="115"/>
      <c r="B50" s="115"/>
      <c r="C50" s="115"/>
      <c r="D50" s="115"/>
      <c r="E50" s="115"/>
      <c r="F50" s="107"/>
    </row>
    <row r="51" spans="1:6" s="57" customFormat="1" ht="12">
      <c r="A51" s="115"/>
      <c r="B51" s="115"/>
      <c r="C51" s="115"/>
      <c r="D51" s="115"/>
      <c r="E51" s="115"/>
      <c r="F51" s="107"/>
    </row>
    <row r="52" spans="1:6" s="57" customFormat="1" ht="12">
      <c r="A52" s="160"/>
      <c r="B52" s="115"/>
      <c r="C52" s="115"/>
      <c r="D52" s="115"/>
      <c r="E52" s="115"/>
      <c r="F52" s="107"/>
    </row>
    <row r="53" spans="1:6" s="57" customFormat="1" ht="12">
      <c r="A53" s="115"/>
      <c r="B53" s="115"/>
      <c r="C53" s="115"/>
      <c r="D53" s="115"/>
      <c r="E53" s="115"/>
      <c r="F53" s="107"/>
    </row>
    <row r="54" spans="1:6" s="57" customFormat="1" ht="12">
      <c r="A54" s="115"/>
      <c r="B54" s="115"/>
      <c r="C54" s="115"/>
      <c r="D54" s="115"/>
      <c r="E54" s="115"/>
      <c r="F54" s="107"/>
    </row>
    <row r="55" spans="1:6" s="57" customFormat="1" ht="12">
      <c r="A55" s="160"/>
      <c r="B55" s="115"/>
      <c r="C55" s="115"/>
      <c r="D55" s="115"/>
      <c r="E55" s="115"/>
      <c r="F55" s="107"/>
    </row>
    <row r="56" spans="1:6" s="57" customFormat="1" ht="12">
      <c r="A56" s="115"/>
      <c r="B56" s="115"/>
      <c r="C56" s="115"/>
      <c r="D56" s="115"/>
      <c r="E56" s="115"/>
      <c r="F56" s="107"/>
    </row>
    <row r="57" spans="1:6" s="57" customFormat="1" ht="12">
      <c r="A57" s="115"/>
      <c r="B57" s="115"/>
      <c r="C57" s="115"/>
      <c r="D57" s="115"/>
      <c r="E57" s="115"/>
      <c r="F57" s="107"/>
    </row>
    <row r="58" spans="1:6" s="57" customFormat="1" ht="12">
      <c r="A58" s="115"/>
      <c r="B58" s="115"/>
      <c r="C58" s="115"/>
      <c r="D58" s="115"/>
      <c r="E58" s="115"/>
      <c r="F58" s="107"/>
    </row>
    <row r="59" spans="1:6" s="57" customFormat="1" ht="12">
      <c r="A59" s="160"/>
      <c r="B59" s="115"/>
      <c r="C59" s="115"/>
      <c r="D59" s="115"/>
      <c r="E59" s="115"/>
      <c r="F59" s="107"/>
    </row>
    <row r="60" spans="1:6" s="57" customFormat="1" ht="12">
      <c r="A60" s="190"/>
      <c r="B60" s="115"/>
      <c r="C60" s="115"/>
      <c r="D60" s="115"/>
      <c r="E60" s="115"/>
      <c r="F60" s="107"/>
    </row>
    <row r="61" spans="1:6" s="57" customFormat="1" ht="12.75">
      <c r="A61" s="173"/>
      <c r="B61" s="115"/>
      <c r="C61" s="115"/>
      <c r="D61" s="115"/>
      <c r="E61" s="115"/>
      <c r="F61" s="107"/>
    </row>
    <row r="62" spans="1:6" s="57" customFormat="1" ht="12.75">
      <c r="A62" s="173"/>
      <c r="B62" s="115"/>
      <c r="C62" s="115"/>
      <c r="D62" s="115"/>
      <c r="E62" s="115"/>
      <c r="F62" s="107"/>
    </row>
    <row r="63" spans="1:6" s="57" customFormat="1" ht="12.75">
      <c r="A63" s="173"/>
      <c r="B63" s="115"/>
      <c r="C63" s="115"/>
      <c r="D63" s="115"/>
      <c r="E63" s="115"/>
      <c r="F63" s="107"/>
    </row>
    <row r="64" spans="1:6" s="57" customFormat="1" ht="12.75">
      <c r="A64" s="173"/>
      <c r="B64" s="115"/>
      <c r="C64" s="115"/>
      <c r="D64" s="115"/>
      <c r="E64" s="115"/>
      <c r="F64" s="107"/>
    </row>
    <row r="65" spans="1:6" s="57" customFormat="1" ht="12.75">
      <c r="A65" s="173"/>
      <c r="B65" s="115"/>
      <c r="C65" s="115"/>
      <c r="D65" s="115"/>
      <c r="E65" s="115"/>
      <c r="F65" s="107"/>
    </row>
    <row r="66" spans="1:6" s="57" customFormat="1" ht="12.75">
      <c r="A66" s="191"/>
      <c r="B66" s="115"/>
      <c r="C66" s="115"/>
      <c r="D66" s="115"/>
      <c r="E66" s="115"/>
      <c r="F66" s="107"/>
    </row>
    <row r="67" spans="1:6" s="57" customFormat="1" ht="12.75">
      <c r="A67" s="173"/>
      <c r="B67" s="115"/>
      <c r="C67" s="115"/>
      <c r="D67" s="115"/>
      <c r="E67" s="115"/>
      <c r="F67" s="107"/>
    </row>
    <row r="68" spans="1:6" s="57" customFormat="1" ht="12.75">
      <c r="A68" s="173"/>
      <c r="B68" s="115"/>
      <c r="C68" s="115"/>
      <c r="D68" s="115"/>
      <c r="E68" s="115"/>
      <c r="F68" s="107"/>
    </row>
    <row r="69" spans="1:6" s="57" customFormat="1" ht="12.75">
      <c r="A69" s="173"/>
      <c r="B69" s="115"/>
      <c r="C69" s="115"/>
      <c r="D69" s="115"/>
      <c r="E69" s="115"/>
      <c r="F69" s="107"/>
    </row>
    <row r="70" spans="1:6" s="57" customFormat="1" ht="12.75">
      <c r="A70" s="173"/>
      <c r="B70" s="115"/>
      <c r="C70" s="115"/>
      <c r="D70" s="115"/>
      <c r="E70" s="115"/>
      <c r="F70" s="107"/>
    </row>
    <row r="71" spans="1:6" s="57" customFormat="1" ht="12.75">
      <c r="A71" s="173"/>
      <c r="B71" s="115"/>
      <c r="C71" s="115"/>
      <c r="D71" s="115"/>
      <c r="E71" s="115"/>
      <c r="F71" s="107"/>
    </row>
    <row r="72" spans="1:6" s="57" customFormat="1" ht="12.75">
      <c r="A72" s="173"/>
      <c r="B72" s="115"/>
      <c r="C72" s="115"/>
      <c r="D72" s="115"/>
      <c r="E72" s="115"/>
      <c r="F72" s="107"/>
    </row>
    <row r="73" spans="1:8" ht="12.75">
      <c r="A73" s="115"/>
      <c r="B73" s="115"/>
      <c r="C73" s="115"/>
      <c r="D73" s="115"/>
      <c r="E73" s="115"/>
      <c r="F73" s="107"/>
      <c r="G73" s="57"/>
      <c r="H73" s="57"/>
    </row>
    <row r="74" spans="1:8" ht="12.75">
      <c r="A74" s="174"/>
      <c r="B74" s="115"/>
      <c r="C74" s="115"/>
      <c r="D74" s="115"/>
      <c r="E74" s="115"/>
      <c r="F74" s="173"/>
      <c r="G74" s="63"/>
      <c r="H74" s="63"/>
    </row>
    <row r="75" spans="1:8" ht="12.75">
      <c r="A75" s="174"/>
      <c r="B75" s="115"/>
      <c r="C75" s="115"/>
      <c r="D75" s="115"/>
      <c r="E75" s="115"/>
      <c r="F75" s="173"/>
      <c r="G75" s="63"/>
      <c r="H75" s="63"/>
    </row>
    <row r="76" spans="1:8" ht="12.75">
      <c r="A76" s="173"/>
      <c r="B76" s="173"/>
      <c r="C76" s="173"/>
      <c r="D76" s="173"/>
      <c r="E76" s="173"/>
      <c r="F76" s="173"/>
      <c r="G76" s="63"/>
      <c r="H76" s="63"/>
    </row>
    <row r="77" spans="1:8" ht="12.75">
      <c r="A77" s="173"/>
      <c r="B77" s="173"/>
      <c r="C77" s="173"/>
      <c r="D77" s="173"/>
      <c r="E77" s="173"/>
      <c r="F77" s="173"/>
      <c r="G77" s="63"/>
      <c r="H77" s="63"/>
    </row>
    <row r="78" spans="1:8" ht="12.75">
      <c r="A78" s="173"/>
      <c r="B78" s="173"/>
      <c r="C78" s="173"/>
      <c r="D78" s="173"/>
      <c r="E78" s="173"/>
      <c r="F78" s="173"/>
      <c r="G78" s="63"/>
      <c r="H78" s="63"/>
    </row>
    <row r="79" spans="1:8" ht="12.75">
      <c r="A79" s="173"/>
      <c r="B79" s="173"/>
      <c r="C79" s="173"/>
      <c r="D79" s="173"/>
      <c r="E79" s="173"/>
      <c r="F79" s="173"/>
      <c r="G79" s="63"/>
      <c r="H79" s="63"/>
    </row>
    <row r="80" spans="1:8" ht="12.75">
      <c r="A80" s="173"/>
      <c r="B80" s="173"/>
      <c r="C80" s="173"/>
      <c r="D80" s="173"/>
      <c r="E80" s="173"/>
      <c r="F80" s="173"/>
      <c r="G80" s="63"/>
      <c r="H80" s="63"/>
    </row>
    <row r="81" spans="1:8" ht="12.75">
      <c r="A81" s="173"/>
      <c r="B81" s="173"/>
      <c r="C81" s="173"/>
      <c r="D81" s="173"/>
      <c r="E81" s="173"/>
      <c r="F81" s="173"/>
      <c r="G81" s="63"/>
      <c r="H81" s="63"/>
    </row>
    <row r="82" spans="1:8" ht="12.75">
      <c r="A82" s="173"/>
      <c r="B82" s="173"/>
      <c r="C82" s="173"/>
      <c r="D82" s="173"/>
      <c r="E82" s="173"/>
      <c r="F82" s="173"/>
      <c r="G82" s="63"/>
      <c r="H82" s="63"/>
    </row>
    <row r="83" spans="1:8" ht="12.75">
      <c r="A83" s="173"/>
      <c r="B83" s="173"/>
      <c r="C83" s="173"/>
      <c r="D83" s="173"/>
      <c r="E83" s="173"/>
      <c r="F83" s="173"/>
      <c r="G83" s="63"/>
      <c r="H83" s="63"/>
    </row>
    <row r="84" spans="1:8" ht="12.75">
      <c r="A84" s="173"/>
      <c r="B84" s="173"/>
      <c r="C84" s="173"/>
      <c r="D84" s="173"/>
      <c r="E84" s="173"/>
      <c r="F84" s="173"/>
      <c r="G84" s="63"/>
      <c r="H84" s="63"/>
    </row>
    <row r="85" spans="1:8" ht="12.75">
      <c r="A85" s="173"/>
      <c r="B85" s="173"/>
      <c r="C85" s="173"/>
      <c r="D85" s="173"/>
      <c r="E85" s="173"/>
      <c r="F85" s="173"/>
      <c r="G85" s="63"/>
      <c r="H85" s="63"/>
    </row>
    <row r="86" spans="1:8" ht="12.75">
      <c r="A86" s="173"/>
      <c r="B86" s="173"/>
      <c r="C86" s="173"/>
      <c r="D86" s="173"/>
      <c r="E86" s="173"/>
      <c r="F86" s="173"/>
      <c r="G86" s="63"/>
      <c r="H86" s="63"/>
    </row>
    <row r="87" spans="1:8" ht="12.75">
      <c r="A87" s="173"/>
      <c r="B87" s="173"/>
      <c r="C87" s="173"/>
      <c r="D87" s="173"/>
      <c r="E87" s="173"/>
      <c r="F87" s="173"/>
      <c r="G87" s="63"/>
      <c r="H87" s="63"/>
    </row>
    <row r="88" spans="1:8" ht="12.75">
      <c r="A88" s="173"/>
      <c r="B88" s="173"/>
      <c r="C88" s="173"/>
      <c r="D88" s="173"/>
      <c r="E88" s="173"/>
      <c r="F88" s="173"/>
      <c r="G88" s="63"/>
      <c r="H88" s="63"/>
    </row>
    <row r="89" spans="1:8" ht="12.75">
      <c r="A89" s="173"/>
      <c r="B89" s="173"/>
      <c r="C89" s="173"/>
      <c r="D89" s="173"/>
      <c r="E89" s="173"/>
      <c r="F89" s="173"/>
      <c r="G89" s="63"/>
      <c r="H89" s="63"/>
    </row>
    <row r="90" spans="1:8" ht="12.75">
      <c r="A90" s="173"/>
      <c r="B90" s="173"/>
      <c r="C90" s="173"/>
      <c r="D90" s="173"/>
      <c r="E90" s="173"/>
      <c r="F90" s="173"/>
      <c r="G90" s="63"/>
      <c r="H90" s="63"/>
    </row>
    <row r="91" spans="1:8" ht="12.75">
      <c r="A91" s="173"/>
      <c r="B91" s="173"/>
      <c r="C91" s="173"/>
      <c r="D91" s="173"/>
      <c r="E91" s="173"/>
      <c r="F91" s="173"/>
      <c r="G91" s="63"/>
      <c r="H91" s="63"/>
    </row>
    <row r="92" spans="1:8" ht="12.75">
      <c r="A92" s="173"/>
      <c r="B92" s="173"/>
      <c r="C92" s="173"/>
      <c r="D92" s="173"/>
      <c r="E92" s="173"/>
      <c r="F92" s="173"/>
      <c r="G92" s="63"/>
      <c r="H92" s="63"/>
    </row>
    <row r="93" spans="1:8" ht="12.75">
      <c r="A93" s="173"/>
      <c r="B93" s="173"/>
      <c r="C93" s="173"/>
      <c r="D93" s="173"/>
      <c r="E93" s="173"/>
      <c r="F93" s="173"/>
      <c r="G93" s="63"/>
      <c r="H93" s="63"/>
    </row>
    <row r="94" spans="1:8" ht="12.75">
      <c r="A94" s="173"/>
      <c r="B94" s="173"/>
      <c r="C94" s="173"/>
      <c r="D94" s="173"/>
      <c r="E94" s="173"/>
      <c r="F94" s="173"/>
      <c r="G94" s="63"/>
      <c r="H94" s="63"/>
    </row>
    <row r="95" spans="1:8" ht="12.75">
      <c r="A95" s="173"/>
      <c r="B95" s="173"/>
      <c r="C95" s="173"/>
      <c r="D95" s="173"/>
      <c r="E95" s="173"/>
      <c r="F95" s="173"/>
      <c r="G95" s="63"/>
      <c r="H95" s="63"/>
    </row>
    <row r="96" spans="1:8" ht="12.75">
      <c r="A96" s="173"/>
      <c r="B96" s="173"/>
      <c r="C96" s="173"/>
      <c r="D96" s="173"/>
      <c r="E96" s="173"/>
      <c r="F96" s="173"/>
      <c r="G96" s="63"/>
      <c r="H96" s="63"/>
    </row>
    <row r="97" spans="1:8" ht="12.75">
      <c r="A97" s="173"/>
      <c r="B97" s="173"/>
      <c r="C97" s="173"/>
      <c r="D97" s="173"/>
      <c r="E97" s="173"/>
      <c r="F97" s="173"/>
      <c r="G97" s="63"/>
      <c r="H97" s="63"/>
    </row>
    <row r="98" spans="1:8" ht="12.75">
      <c r="A98" s="173"/>
      <c r="B98" s="173"/>
      <c r="C98" s="173"/>
      <c r="D98" s="173"/>
      <c r="E98" s="173"/>
      <c r="F98" s="173"/>
      <c r="G98" s="63"/>
      <c r="H98" s="63"/>
    </row>
    <row r="99" spans="1:8" ht="12.75">
      <c r="A99" s="173"/>
      <c r="B99" s="173"/>
      <c r="C99" s="173"/>
      <c r="D99" s="173"/>
      <c r="E99" s="173"/>
      <c r="F99" s="173"/>
      <c r="G99" s="63"/>
      <c r="H99" s="63"/>
    </row>
    <row r="100" spans="1:8" ht="12.75">
      <c r="A100" s="173"/>
      <c r="B100" s="173"/>
      <c r="C100" s="173"/>
      <c r="D100" s="173"/>
      <c r="E100" s="173"/>
      <c r="F100" s="173"/>
      <c r="G100" s="63"/>
      <c r="H100" s="63"/>
    </row>
    <row r="101" spans="1:8" ht="12.75">
      <c r="A101" s="173"/>
      <c r="B101" s="173"/>
      <c r="C101" s="173"/>
      <c r="D101" s="173"/>
      <c r="E101" s="173"/>
      <c r="F101" s="173"/>
      <c r="G101" s="63"/>
      <c r="H101" s="63"/>
    </row>
    <row r="102" spans="1:8" ht="12.75">
      <c r="A102" s="173"/>
      <c r="B102" s="173"/>
      <c r="C102" s="173"/>
      <c r="D102" s="173"/>
      <c r="E102" s="173"/>
      <c r="F102" s="173"/>
      <c r="G102" s="63"/>
      <c r="H102" s="63"/>
    </row>
    <row r="103" spans="1:8" ht="12.75">
      <c r="A103" s="173"/>
      <c r="B103" s="173"/>
      <c r="C103" s="173"/>
      <c r="D103" s="173"/>
      <c r="E103" s="173"/>
      <c r="F103" s="173"/>
      <c r="G103" s="63"/>
      <c r="H103" s="63"/>
    </row>
    <row r="104" spans="1:8" ht="12.75">
      <c r="A104" s="173"/>
      <c r="B104" s="173"/>
      <c r="C104" s="173"/>
      <c r="D104" s="173"/>
      <c r="E104" s="173"/>
      <c r="F104" s="173"/>
      <c r="G104" s="63"/>
      <c r="H104" s="63"/>
    </row>
    <row r="105" spans="1:8" ht="12.75">
      <c r="A105" s="173"/>
      <c r="B105" s="173"/>
      <c r="C105" s="173"/>
      <c r="D105" s="173"/>
      <c r="E105" s="173"/>
      <c r="F105" s="173"/>
      <c r="G105" s="63"/>
      <c r="H105" s="63"/>
    </row>
    <row r="106" spans="1:8" ht="12.75">
      <c r="A106" s="173"/>
      <c r="B106" s="173"/>
      <c r="C106" s="173"/>
      <c r="D106" s="173"/>
      <c r="E106" s="173"/>
      <c r="F106" s="173"/>
      <c r="G106" s="63"/>
      <c r="H106" s="63"/>
    </row>
    <row r="107" spans="1:8" ht="12.75">
      <c r="A107" s="173"/>
      <c r="B107" s="173"/>
      <c r="C107" s="173"/>
      <c r="D107" s="173"/>
      <c r="E107" s="173"/>
      <c r="F107" s="173"/>
      <c r="G107" s="63"/>
      <c r="H107" s="63"/>
    </row>
    <row r="108" spans="1:8" ht="12.75">
      <c r="A108" s="173"/>
      <c r="B108" s="173"/>
      <c r="C108" s="173"/>
      <c r="D108" s="173"/>
      <c r="E108" s="173"/>
      <c r="F108" s="173"/>
      <c r="G108" s="63"/>
      <c r="H108" s="63"/>
    </row>
    <row r="109" spans="1:8" ht="12.75">
      <c r="A109" s="173"/>
      <c r="B109" s="173"/>
      <c r="C109" s="173"/>
      <c r="D109" s="173"/>
      <c r="E109" s="173"/>
      <c r="F109" s="173"/>
      <c r="G109" s="63"/>
      <c r="H109" s="63"/>
    </row>
    <row r="110" spans="1:8" ht="12.75">
      <c r="A110" s="173"/>
      <c r="B110" s="173"/>
      <c r="C110" s="173"/>
      <c r="D110" s="173"/>
      <c r="E110" s="173"/>
      <c r="F110" s="173"/>
      <c r="G110" s="63"/>
      <c r="H110" s="63"/>
    </row>
    <row r="111" spans="1:8" ht="12.75">
      <c r="A111" s="173"/>
      <c r="B111" s="173"/>
      <c r="C111" s="173"/>
      <c r="D111" s="173"/>
      <c r="E111" s="173"/>
      <c r="F111" s="173"/>
      <c r="G111" s="63"/>
      <c r="H111" s="63"/>
    </row>
    <row r="112" spans="1:8" ht="12.75">
      <c r="A112" s="173"/>
      <c r="B112" s="173"/>
      <c r="C112" s="173"/>
      <c r="D112" s="173"/>
      <c r="E112" s="173"/>
      <c r="F112" s="173"/>
      <c r="G112" s="63"/>
      <c r="H112" s="63"/>
    </row>
    <row r="113" spans="1:8" ht="12.75">
      <c r="A113" s="173"/>
      <c r="B113" s="173"/>
      <c r="C113" s="173"/>
      <c r="D113" s="173"/>
      <c r="E113" s="173"/>
      <c r="F113" s="173"/>
      <c r="G113" s="63"/>
      <c r="H113" s="63"/>
    </row>
    <row r="114" spans="1:8" ht="12.75">
      <c r="A114" s="173"/>
      <c r="B114" s="173"/>
      <c r="C114" s="173"/>
      <c r="D114" s="173"/>
      <c r="E114" s="173"/>
      <c r="F114" s="173"/>
      <c r="G114" s="63"/>
      <c r="H114" s="63"/>
    </row>
    <row r="115" spans="1:8" ht="12.75">
      <c r="A115" s="173"/>
      <c r="B115" s="173"/>
      <c r="C115" s="173"/>
      <c r="D115" s="173"/>
      <c r="E115" s="173"/>
      <c r="F115" s="173"/>
      <c r="G115" s="63"/>
      <c r="H115" s="63"/>
    </row>
    <row r="116" spans="1:8" ht="12.75">
      <c r="A116" s="173"/>
      <c r="B116" s="173"/>
      <c r="C116" s="173"/>
      <c r="D116" s="173"/>
      <c r="E116" s="173"/>
      <c r="F116" s="173"/>
      <c r="G116" s="63"/>
      <c r="H116" s="63"/>
    </row>
    <row r="117" spans="1:8" ht="12.75">
      <c r="A117" s="173"/>
      <c r="B117" s="173"/>
      <c r="C117" s="173"/>
      <c r="D117" s="173"/>
      <c r="E117" s="173"/>
      <c r="F117" s="173"/>
      <c r="G117" s="63"/>
      <c r="H117" s="63"/>
    </row>
    <row r="118" spans="1:8" ht="12.75">
      <c r="A118" s="173"/>
      <c r="B118" s="173"/>
      <c r="C118" s="173"/>
      <c r="D118" s="173"/>
      <c r="E118" s="173"/>
      <c r="F118" s="173"/>
      <c r="G118" s="63"/>
      <c r="H118" s="63"/>
    </row>
    <row r="119" spans="1:8" ht="12.75">
      <c r="A119" s="173"/>
      <c r="B119" s="173"/>
      <c r="C119" s="173"/>
      <c r="D119" s="173"/>
      <c r="E119" s="173"/>
      <c r="F119" s="173"/>
      <c r="G119" s="63"/>
      <c r="H119" s="63"/>
    </row>
    <row r="120" spans="1:8" ht="12.75">
      <c r="A120" s="173"/>
      <c r="B120" s="173"/>
      <c r="C120" s="173"/>
      <c r="D120" s="173"/>
      <c r="E120" s="173"/>
      <c r="F120" s="173"/>
      <c r="G120" s="63"/>
      <c r="H120" s="63"/>
    </row>
    <row r="121" spans="1:8" ht="12.75">
      <c r="A121" s="173"/>
      <c r="B121" s="173"/>
      <c r="C121" s="173"/>
      <c r="D121" s="173"/>
      <c r="E121" s="173"/>
      <c r="F121" s="173"/>
      <c r="G121" s="63"/>
      <c r="H121" s="63"/>
    </row>
    <row r="122" spans="1:8" ht="12.75">
      <c r="A122" s="173"/>
      <c r="B122" s="173"/>
      <c r="C122" s="173"/>
      <c r="D122" s="173"/>
      <c r="E122" s="173"/>
      <c r="F122" s="173"/>
      <c r="G122" s="63"/>
      <c r="H122" s="63"/>
    </row>
    <row r="123" spans="1:8" ht="12.75">
      <c r="A123" s="173"/>
      <c r="B123" s="173"/>
      <c r="C123" s="173"/>
      <c r="D123" s="173"/>
      <c r="E123" s="173"/>
      <c r="F123" s="173"/>
      <c r="G123" s="63"/>
      <c r="H123" s="63"/>
    </row>
    <row r="124" spans="1:8" ht="12.75">
      <c r="A124" s="173"/>
      <c r="B124" s="173"/>
      <c r="C124" s="173"/>
      <c r="D124" s="173"/>
      <c r="E124" s="173"/>
      <c r="F124" s="173"/>
      <c r="G124" s="63"/>
      <c r="H124" s="63"/>
    </row>
    <row r="125" spans="1:8" ht="12.75">
      <c r="A125" s="173"/>
      <c r="B125" s="173"/>
      <c r="C125" s="173"/>
      <c r="D125" s="173"/>
      <c r="E125" s="173"/>
      <c r="F125" s="173"/>
      <c r="G125" s="63"/>
      <c r="H125" s="63"/>
    </row>
    <row r="126" spans="1:8" ht="12.75">
      <c r="A126" s="173"/>
      <c r="B126" s="173"/>
      <c r="C126" s="173"/>
      <c r="D126" s="173"/>
      <c r="E126" s="173"/>
      <c r="F126" s="173"/>
      <c r="G126" s="63"/>
      <c r="H126" s="63"/>
    </row>
    <row r="127" spans="1:8" ht="12.75">
      <c r="A127" s="173"/>
      <c r="B127" s="173"/>
      <c r="C127" s="173"/>
      <c r="D127" s="173"/>
      <c r="E127" s="173"/>
      <c r="F127" s="173"/>
      <c r="G127" s="63"/>
      <c r="H127" s="63"/>
    </row>
    <row r="128" spans="1:8" ht="12.75">
      <c r="A128" s="173"/>
      <c r="B128" s="173"/>
      <c r="C128" s="173"/>
      <c r="D128" s="173"/>
      <c r="E128" s="173"/>
      <c r="F128" s="173"/>
      <c r="G128" s="63"/>
      <c r="H128" s="63"/>
    </row>
    <row r="129" spans="1:8" ht="12.75">
      <c r="A129" s="173"/>
      <c r="B129" s="173"/>
      <c r="C129" s="173"/>
      <c r="D129" s="173"/>
      <c r="E129" s="173"/>
      <c r="F129" s="173"/>
      <c r="G129" s="63"/>
      <c r="H129" s="63"/>
    </row>
    <row r="130" spans="1:8" ht="12.75">
      <c r="A130" s="173"/>
      <c r="B130" s="173"/>
      <c r="C130" s="173"/>
      <c r="D130" s="173"/>
      <c r="E130" s="173"/>
      <c r="F130" s="173"/>
      <c r="G130" s="63"/>
      <c r="H130" s="63"/>
    </row>
    <row r="131" spans="1:8" ht="12.75">
      <c r="A131" s="173"/>
      <c r="B131" s="173"/>
      <c r="C131" s="173"/>
      <c r="D131" s="173"/>
      <c r="E131" s="173"/>
      <c r="F131" s="173"/>
      <c r="G131" s="63"/>
      <c r="H131" s="63"/>
    </row>
    <row r="132" spans="1:8" ht="12.75">
      <c r="A132" s="173"/>
      <c r="B132" s="173"/>
      <c r="C132" s="173"/>
      <c r="D132" s="173"/>
      <c r="E132" s="173"/>
      <c r="F132" s="173"/>
      <c r="G132" s="63"/>
      <c r="H132" s="63"/>
    </row>
    <row r="133" spans="1:8" ht="12.75">
      <c r="A133" s="173"/>
      <c r="B133" s="173"/>
      <c r="C133" s="173"/>
      <c r="D133" s="173"/>
      <c r="E133" s="173"/>
      <c r="F133" s="173"/>
      <c r="G133" s="63"/>
      <c r="H133" s="63"/>
    </row>
    <row r="134" spans="1:8" ht="12.75">
      <c r="A134" s="173"/>
      <c r="B134" s="173"/>
      <c r="C134" s="173"/>
      <c r="D134" s="173"/>
      <c r="E134" s="173"/>
      <c r="F134" s="173"/>
      <c r="G134" s="63"/>
      <c r="H134" s="63"/>
    </row>
    <row r="135" spans="1:8" ht="12.75">
      <c r="A135" s="173"/>
      <c r="B135" s="173"/>
      <c r="C135" s="173"/>
      <c r="D135" s="173"/>
      <c r="E135" s="173"/>
      <c r="F135" s="173"/>
      <c r="G135" s="63"/>
      <c r="H135" s="63"/>
    </row>
    <row r="136" spans="1:8" ht="12.75">
      <c r="A136" s="173"/>
      <c r="B136" s="173"/>
      <c r="C136" s="173"/>
      <c r="D136" s="173"/>
      <c r="E136" s="173"/>
      <c r="F136" s="173"/>
      <c r="G136" s="63"/>
      <c r="H136" s="63"/>
    </row>
    <row r="137" spans="1:8" ht="12.75">
      <c r="A137" s="173"/>
      <c r="B137" s="173"/>
      <c r="C137" s="173"/>
      <c r="D137" s="173"/>
      <c r="E137" s="173"/>
      <c r="F137" s="173"/>
      <c r="G137" s="63"/>
      <c r="H137" s="63"/>
    </row>
    <row r="138" spans="1:8" ht="12.75">
      <c r="A138" s="173"/>
      <c r="B138" s="173"/>
      <c r="C138" s="173"/>
      <c r="D138" s="173"/>
      <c r="E138" s="173"/>
      <c r="F138" s="173"/>
      <c r="G138" s="63"/>
      <c r="H138" s="63"/>
    </row>
    <row r="139" spans="1:8" ht="12.75">
      <c r="A139" s="173"/>
      <c r="B139" s="173"/>
      <c r="C139" s="173"/>
      <c r="D139" s="173"/>
      <c r="E139" s="173"/>
      <c r="F139" s="173"/>
      <c r="G139" s="63"/>
      <c r="H139" s="63"/>
    </row>
    <row r="140" spans="1:8" ht="12.75">
      <c r="A140" s="173"/>
      <c r="B140" s="173"/>
      <c r="C140" s="173"/>
      <c r="D140" s="173"/>
      <c r="E140" s="173"/>
      <c r="F140" s="173"/>
      <c r="G140" s="63"/>
      <c r="H140" s="63"/>
    </row>
    <row r="141" spans="1:8" ht="12.75">
      <c r="A141" s="173"/>
      <c r="B141" s="173"/>
      <c r="C141" s="173"/>
      <c r="D141" s="173"/>
      <c r="E141" s="173"/>
      <c r="F141" s="173"/>
      <c r="G141" s="63"/>
      <c r="H141" s="63"/>
    </row>
    <row r="142" spans="1:8" ht="12.75">
      <c r="A142" s="173"/>
      <c r="B142" s="173"/>
      <c r="C142" s="173"/>
      <c r="D142" s="173"/>
      <c r="E142" s="173"/>
      <c r="F142" s="173"/>
      <c r="G142" s="63"/>
      <c r="H142" s="63"/>
    </row>
    <row r="143" spans="1:8" ht="12.75">
      <c r="A143" s="173"/>
      <c r="B143" s="173"/>
      <c r="C143" s="173"/>
      <c r="D143" s="173"/>
      <c r="E143" s="173"/>
      <c r="F143" s="173"/>
      <c r="G143" s="63"/>
      <c r="H143" s="63"/>
    </row>
    <row r="144" spans="1:8" ht="12.75">
      <c r="A144" s="173"/>
      <c r="B144" s="173"/>
      <c r="C144" s="173"/>
      <c r="D144" s="173"/>
      <c r="E144" s="173"/>
      <c r="F144" s="173"/>
      <c r="G144" s="63"/>
      <c r="H144" s="63"/>
    </row>
    <row r="145" spans="1:8" ht="12.75">
      <c r="A145" s="173"/>
      <c r="B145" s="173"/>
      <c r="C145" s="173"/>
      <c r="D145" s="173"/>
      <c r="E145" s="173"/>
      <c r="F145" s="173"/>
      <c r="G145" s="63"/>
      <c r="H145" s="63"/>
    </row>
    <row r="146" spans="1:8" ht="12.75">
      <c r="A146" s="173"/>
      <c r="B146" s="173"/>
      <c r="C146" s="173"/>
      <c r="D146" s="173"/>
      <c r="E146" s="173"/>
      <c r="F146" s="173"/>
      <c r="G146" s="63"/>
      <c r="H146" s="63"/>
    </row>
    <row r="147" spans="1:8" ht="12.75">
      <c r="A147" s="173"/>
      <c r="B147" s="173"/>
      <c r="C147" s="173"/>
      <c r="D147" s="173"/>
      <c r="E147" s="173"/>
      <c r="F147" s="173"/>
      <c r="G147" s="63"/>
      <c r="H147" s="63"/>
    </row>
    <row r="148" spans="1:8" ht="12.75">
      <c r="A148" s="173"/>
      <c r="B148" s="173"/>
      <c r="C148" s="173"/>
      <c r="D148" s="173"/>
      <c r="E148" s="173"/>
      <c r="F148" s="173"/>
      <c r="G148" s="63"/>
      <c r="H148" s="63"/>
    </row>
    <row r="149" spans="1:8" ht="12.75">
      <c r="A149" s="173"/>
      <c r="B149" s="173"/>
      <c r="C149" s="173"/>
      <c r="D149" s="173"/>
      <c r="E149" s="173"/>
      <c r="F149" s="173"/>
      <c r="G149" s="63"/>
      <c r="H149" s="63"/>
    </row>
    <row r="150" spans="1:8" ht="12.75">
      <c r="A150" s="173"/>
      <c r="B150" s="173"/>
      <c r="C150" s="173"/>
      <c r="D150" s="173"/>
      <c r="E150" s="173"/>
      <c r="F150" s="173"/>
      <c r="G150" s="63"/>
      <c r="H150" s="63"/>
    </row>
    <row r="151" spans="1:8" ht="12.75">
      <c r="A151" s="173"/>
      <c r="B151" s="173"/>
      <c r="C151" s="173"/>
      <c r="D151" s="173"/>
      <c r="E151" s="173"/>
      <c r="F151" s="173"/>
      <c r="G151" s="63"/>
      <c r="H151" s="63"/>
    </row>
    <row r="152" spans="1:8" ht="12.75">
      <c r="A152" s="173"/>
      <c r="B152" s="173"/>
      <c r="C152" s="173"/>
      <c r="D152" s="173"/>
      <c r="E152" s="173"/>
      <c r="F152" s="173"/>
      <c r="G152" s="63"/>
      <c r="H152" s="63"/>
    </row>
    <row r="153" spans="1:8" ht="12.75">
      <c r="A153" s="173"/>
      <c r="B153" s="173"/>
      <c r="C153" s="173"/>
      <c r="D153" s="173"/>
      <c r="E153" s="173"/>
      <c r="F153" s="173"/>
      <c r="G153" s="63"/>
      <c r="H153" s="63"/>
    </row>
    <row r="154" spans="1:8" ht="12.75">
      <c r="A154" s="173"/>
      <c r="B154" s="173"/>
      <c r="C154" s="173"/>
      <c r="D154" s="173"/>
      <c r="E154" s="173"/>
      <c r="F154" s="173"/>
      <c r="G154" s="63"/>
      <c r="H154" s="63"/>
    </row>
    <row r="155" spans="1:8" ht="12.75">
      <c r="A155" s="173"/>
      <c r="B155" s="173"/>
      <c r="C155" s="173"/>
      <c r="D155" s="173"/>
      <c r="E155" s="173"/>
      <c r="F155" s="173"/>
      <c r="G155" s="63"/>
      <c r="H155" s="63"/>
    </row>
    <row r="156" spans="1:8" ht="12.75">
      <c r="A156" s="173"/>
      <c r="B156" s="173"/>
      <c r="C156" s="173"/>
      <c r="D156" s="173"/>
      <c r="E156" s="173"/>
      <c r="F156" s="173"/>
      <c r="G156" s="63"/>
      <c r="H156" s="63"/>
    </row>
    <row r="157" spans="1:8" ht="12.75">
      <c r="A157" s="173"/>
      <c r="B157" s="173"/>
      <c r="C157" s="173"/>
      <c r="D157" s="173"/>
      <c r="E157" s="173"/>
      <c r="F157" s="173"/>
      <c r="G157" s="63"/>
      <c r="H157" s="63"/>
    </row>
    <row r="158" spans="1:8" ht="12.75">
      <c r="A158" s="173"/>
      <c r="B158" s="173"/>
      <c r="C158" s="173"/>
      <c r="D158" s="173"/>
      <c r="E158" s="173"/>
      <c r="F158" s="173"/>
      <c r="G158" s="63"/>
      <c r="H158" s="63"/>
    </row>
    <row r="159" spans="1:8" ht="12.75">
      <c r="A159" s="173"/>
      <c r="B159" s="173"/>
      <c r="C159" s="173"/>
      <c r="D159" s="173"/>
      <c r="E159" s="173"/>
      <c r="F159" s="173"/>
      <c r="G159" s="63"/>
      <c r="H159" s="63"/>
    </row>
    <row r="160" spans="1:8" ht="12.75">
      <c r="A160" s="173"/>
      <c r="B160" s="173"/>
      <c r="C160" s="173"/>
      <c r="D160" s="173"/>
      <c r="E160" s="173"/>
      <c r="F160" s="173"/>
      <c r="G160" s="63"/>
      <c r="H160" s="63"/>
    </row>
    <row r="161" spans="1:8" ht="12.75">
      <c r="A161" s="173"/>
      <c r="B161" s="173"/>
      <c r="C161" s="173"/>
      <c r="D161" s="173"/>
      <c r="E161" s="173"/>
      <c r="F161" s="173"/>
      <c r="G161" s="63"/>
      <c r="H161" s="63"/>
    </row>
    <row r="162" spans="1:8" ht="12.75">
      <c r="A162" s="173"/>
      <c r="B162" s="173"/>
      <c r="C162" s="173"/>
      <c r="D162" s="173"/>
      <c r="E162" s="173"/>
      <c r="F162" s="173"/>
      <c r="G162" s="63"/>
      <c r="H162" s="63"/>
    </row>
    <row r="163" spans="1:8" ht="12.75">
      <c r="A163" s="173"/>
      <c r="B163" s="173"/>
      <c r="C163" s="173"/>
      <c r="D163" s="173"/>
      <c r="E163" s="173"/>
      <c r="F163" s="173"/>
      <c r="G163" s="63"/>
      <c r="H163" s="63"/>
    </row>
    <row r="164" spans="1:8" ht="12.75">
      <c r="A164" s="173"/>
      <c r="B164" s="173"/>
      <c r="C164" s="173"/>
      <c r="D164" s="173"/>
      <c r="E164" s="173"/>
      <c r="F164" s="173"/>
      <c r="G164" s="63"/>
      <c r="H164" s="63"/>
    </row>
    <row r="165" spans="1:8" ht="12.75">
      <c r="A165" s="173"/>
      <c r="B165" s="173"/>
      <c r="C165" s="173"/>
      <c r="D165" s="173"/>
      <c r="E165" s="173"/>
      <c r="F165" s="173"/>
      <c r="G165" s="63"/>
      <c r="H165" s="63"/>
    </row>
    <row r="166" spans="1:8" ht="12.75">
      <c r="A166" s="173"/>
      <c r="B166" s="173"/>
      <c r="C166" s="173"/>
      <c r="D166" s="173"/>
      <c r="E166" s="173"/>
      <c r="F166" s="173"/>
      <c r="G166" s="63"/>
      <c r="H166" s="63"/>
    </row>
    <row r="167" spans="1:8" ht="12.75">
      <c r="A167" s="173"/>
      <c r="B167" s="173"/>
      <c r="C167" s="173"/>
      <c r="D167" s="173"/>
      <c r="E167" s="173"/>
      <c r="F167" s="173"/>
      <c r="G167" s="63"/>
      <c r="H167" s="63"/>
    </row>
    <row r="168" spans="1:8" ht="12.75">
      <c r="A168" s="173"/>
      <c r="B168" s="173"/>
      <c r="C168" s="173"/>
      <c r="D168" s="173"/>
      <c r="E168" s="173"/>
      <c r="F168" s="173"/>
      <c r="G168" s="63"/>
      <c r="H168" s="63"/>
    </row>
    <row r="169" spans="1:8" ht="12.75">
      <c r="A169" s="173"/>
      <c r="B169" s="173"/>
      <c r="C169" s="173"/>
      <c r="D169" s="173"/>
      <c r="E169" s="173"/>
      <c r="F169" s="173"/>
      <c r="G169" s="63"/>
      <c r="H169" s="63"/>
    </row>
    <row r="170" spans="1:8" ht="12.75">
      <c r="A170" s="173"/>
      <c r="B170" s="173"/>
      <c r="C170" s="173"/>
      <c r="D170" s="173"/>
      <c r="E170" s="173"/>
      <c r="F170" s="173"/>
      <c r="G170" s="63"/>
      <c r="H170" s="63"/>
    </row>
    <row r="171" spans="1:8" ht="12.75">
      <c r="A171" s="173"/>
      <c r="B171" s="173"/>
      <c r="C171" s="173"/>
      <c r="D171" s="173"/>
      <c r="E171" s="173"/>
      <c r="F171" s="173"/>
      <c r="G171" s="63"/>
      <c r="H171" s="63"/>
    </row>
    <row r="172" spans="1:8" ht="12.75">
      <c r="A172" s="173"/>
      <c r="B172" s="173"/>
      <c r="C172" s="173"/>
      <c r="D172" s="173"/>
      <c r="E172" s="173"/>
      <c r="F172" s="173"/>
      <c r="G172" s="63"/>
      <c r="H172" s="63"/>
    </row>
    <row r="173" spans="1:8" ht="12.75">
      <c r="A173" s="173"/>
      <c r="B173" s="173"/>
      <c r="C173" s="173"/>
      <c r="D173" s="173"/>
      <c r="E173" s="173"/>
      <c r="F173" s="173"/>
      <c r="G173" s="63"/>
      <c r="H173" s="63"/>
    </row>
    <row r="174" spans="1:8" ht="12.75">
      <c r="A174" s="173"/>
      <c r="B174" s="173"/>
      <c r="C174" s="173"/>
      <c r="D174" s="173"/>
      <c r="E174" s="173"/>
      <c r="F174" s="173"/>
      <c r="G174" s="63"/>
      <c r="H174" s="63"/>
    </row>
    <row r="175" spans="1:8" ht="12.75">
      <c r="A175" s="173"/>
      <c r="B175" s="173"/>
      <c r="C175" s="173"/>
      <c r="D175" s="173"/>
      <c r="E175" s="173"/>
      <c r="F175" s="173"/>
      <c r="G175" s="63"/>
      <c r="H175" s="63"/>
    </row>
    <row r="176" spans="1:8" ht="12.75">
      <c r="A176" s="173"/>
      <c r="B176" s="173"/>
      <c r="C176" s="173"/>
      <c r="D176" s="173"/>
      <c r="E176" s="173"/>
      <c r="F176" s="173"/>
      <c r="G176" s="63"/>
      <c r="H176" s="63"/>
    </row>
    <row r="177" spans="1:8" ht="12.75">
      <c r="A177" s="173"/>
      <c r="B177" s="173"/>
      <c r="C177" s="173"/>
      <c r="D177" s="173"/>
      <c r="E177" s="173"/>
      <c r="F177" s="173"/>
      <c r="G177" s="63"/>
      <c r="H177" s="63"/>
    </row>
    <row r="178" spans="1:8" ht="12.75">
      <c r="A178" s="173"/>
      <c r="B178" s="173"/>
      <c r="C178" s="173"/>
      <c r="D178" s="173"/>
      <c r="E178" s="173"/>
      <c r="F178" s="173"/>
      <c r="G178" s="63"/>
      <c r="H178" s="63"/>
    </row>
    <row r="179" spans="1:8" ht="12.75">
      <c r="A179" s="173"/>
      <c r="B179" s="173"/>
      <c r="C179" s="173"/>
      <c r="D179" s="173"/>
      <c r="E179" s="173"/>
      <c r="F179" s="173"/>
      <c r="G179" s="63"/>
      <c r="H179" s="63"/>
    </row>
    <row r="180" spans="1:8" ht="12.75">
      <c r="A180" s="173"/>
      <c r="B180" s="173"/>
      <c r="C180" s="173"/>
      <c r="D180" s="173"/>
      <c r="E180" s="173"/>
      <c r="F180" s="173"/>
      <c r="G180" s="63"/>
      <c r="H180" s="63"/>
    </row>
    <row r="181" spans="1:8" ht="12.75">
      <c r="A181" s="173"/>
      <c r="B181" s="173"/>
      <c r="C181" s="173"/>
      <c r="D181" s="173"/>
      <c r="E181" s="173"/>
      <c r="F181" s="173"/>
      <c r="G181" s="63"/>
      <c r="H181" s="63"/>
    </row>
    <row r="182" spans="1:8" ht="12.75">
      <c r="A182" s="173"/>
      <c r="B182" s="173"/>
      <c r="C182" s="173"/>
      <c r="D182" s="173"/>
      <c r="E182" s="173"/>
      <c r="F182" s="173"/>
      <c r="G182" s="63"/>
      <c r="H182" s="63"/>
    </row>
    <row r="183" spans="1:8" ht="12.75">
      <c r="A183" s="173"/>
      <c r="B183" s="173"/>
      <c r="C183" s="173"/>
      <c r="D183" s="173"/>
      <c r="E183" s="173"/>
      <c r="F183" s="173"/>
      <c r="G183" s="63"/>
      <c r="H183" s="63"/>
    </row>
    <row r="184" spans="1:8" ht="12.75">
      <c r="A184" s="173"/>
      <c r="B184" s="173"/>
      <c r="C184" s="173"/>
      <c r="D184" s="173"/>
      <c r="E184" s="173"/>
      <c r="F184" s="173"/>
      <c r="G184" s="63"/>
      <c r="H184" s="63"/>
    </row>
    <row r="185" spans="1:8" ht="12.75">
      <c r="A185" s="173"/>
      <c r="B185" s="173"/>
      <c r="C185" s="173"/>
      <c r="D185" s="173"/>
      <c r="E185" s="173"/>
      <c r="F185" s="173"/>
      <c r="G185" s="63"/>
      <c r="H185" s="63"/>
    </row>
    <row r="186" spans="1:8" ht="12.75">
      <c r="A186" s="173"/>
      <c r="B186" s="173"/>
      <c r="C186" s="173"/>
      <c r="D186" s="173"/>
      <c r="E186" s="173"/>
      <c r="F186" s="173"/>
      <c r="G186" s="63"/>
      <c r="H186" s="63"/>
    </row>
    <row r="187" spans="1:8" ht="12.75">
      <c r="A187" s="173"/>
      <c r="B187" s="173"/>
      <c r="C187" s="173"/>
      <c r="D187" s="173"/>
      <c r="E187" s="173"/>
      <c r="F187" s="173"/>
      <c r="G187" s="63"/>
      <c r="H187" s="63"/>
    </row>
    <row r="188" spans="1:8" ht="12.75">
      <c r="A188" s="173"/>
      <c r="B188" s="173"/>
      <c r="C188" s="173"/>
      <c r="D188" s="173"/>
      <c r="E188" s="173"/>
      <c r="F188" s="173"/>
      <c r="G188" s="63"/>
      <c r="H188" s="63"/>
    </row>
    <row r="189" spans="1:8" ht="12.75">
      <c r="A189" s="173"/>
      <c r="B189" s="173"/>
      <c r="C189" s="173"/>
      <c r="D189" s="173"/>
      <c r="E189" s="173"/>
      <c r="F189" s="173"/>
      <c r="G189" s="63"/>
      <c r="H189" s="63"/>
    </row>
    <row r="190" spans="1:8" ht="12.75">
      <c r="A190" s="173"/>
      <c r="B190" s="173"/>
      <c r="C190" s="173"/>
      <c r="D190" s="173"/>
      <c r="E190" s="173"/>
      <c r="F190" s="173"/>
      <c r="G190" s="63"/>
      <c r="H190" s="63"/>
    </row>
    <row r="191" spans="1:8" ht="12.75">
      <c r="A191" s="173"/>
      <c r="B191" s="173"/>
      <c r="C191" s="173"/>
      <c r="D191" s="173"/>
      <c r="E191" s="173"/>
      <c r="F191" s="173"/>
      <c r="G191" s="63"/>
      <c r="H191" s="63"/>
    </row>
    <row r="192" spans="1:8" ht="12.75">
      <c r="A192" s="173"/>
      <c r="B192" s="173"/>
      <c r="C192" s="173"/>
      <c r="D192" s="173"/>
      <c r="E192" s="173"/>
      <c r="F192" s="173"/>
      <c r="G192" s="63"/>
      <c r="H192" s="63"/>
    </row>
    <row r="193" spans="1:8" ht="12.75">
      <c r="A193" s="173"/>
      <c r="B193" s="173"/>
      <c r="C193" s="173"/>
      <c r="D193" s="173"/>
      <c r="E193" s="173"/>
      <c r="F193" s="173"/>
      <c r="G193" s="63"/>
      <c r="H193" s="63"/>
    </row>
    <row r="194" spans="1:8" ht="12.75">
      <c r="A194" s="173"/>
      <c r="B194" s="173"/>
      <c r="C194" s="173"/>
      <c r="D194" s="173"/>
      <c r="E194" s="173"/>
      <c r="F194" s="173"/>
      <c r="G194" s="63"/>
      <c r="H194" s="63"/>
    </row>
    <row r="195" spans="1:8" ht="12.75">
      <c r="A195" s="173"/>
      <c r="B195" s="173"/>
      <c r="C195" s="173"/>
      <c r="D195" s="173"/>
      <c r="E195" s="173"/>
      <c r="F195" s="173"/>
      <c r="G195" s="63"/>
      <c r="H195" s="63"/>
    </row>
    <row r="196" spans="1:8" ht="12.75">
      <c r="A196" s="173"/>
      <c r="B196" s="173"/>
      <c r="C196" s="173"/>
      <c r="D196" s="173"/>
      <c r="E196" s="173"/>
      <c r="F196" s="173"/>
      <c r="G196" s="63"/>
      <c r="H196" s="63"/>
    </row>
    <row r="197" spans="1:8" ht="12.75">
      <c r="A197" s="173"/>
      <c r="B197" s="173"/>
      <c r="C197" s="173"/>
      <c r="D197" s="173"/>
      <c r="E197" s="173"/>
      <c r="F197" s="173"/>
      <c r="G197" s="63"/>
      <c r="H197" s="63"/>
    </row>
    <row r="198" spans="1:8" ht="12.75">
      <c r="A198" s="173"/>
      <c r="B198" s="173"/>
      <c r="C198" s="173"/>
      <c r="D198" s="173"/>
      <c r="E198" s="173"/>
      <c r="F198" s="173"/>
      <c r="G198" s="63"/>
      <c r="H198" s="63"/>
    </row>
    <row r="199" spans="1:8" ht="12.75">
      <c r="A199" s="173"/>
      <c r="B199" s="173"/>
      <c r="C199" s="173"/>
      <c r="D199" s="173"/>
      <c r="E199" s="173"/>
      <c r="F199" s="173"/>
      <c r="G199" s="63"/>
      <c r="H199" s="63"/>
    </row>
    <row r="200" spans="1:8" ht="12.75">
      <c r="A200" s="173"/>
      <c r="B200" s="173"/>
      <c r="C200" s="173"/>
      <c r="D200" s="173"/>
      <c r="E200" s="173"/>
      <c r="F200" s="173"/>
      <c r="G200" s="63"/>
      <c r="H200" s="63"/>
    </row>
    <row r="201" spans="1:8" ht="12.75">
      <c r="A201" s="173"/>
      <c r="B201" s="173"/>
      <c r="C201" s="173"/>
      <c r="D201" s="173"/>
      <c r="E201" s="173"/>
      <c r="F201" s="173"/>
      <c r="G201" s="63"/>
      <c r="H201" s="63"/>
    </row>
    <row r="202" spans="1:8" ht="12.75">
      <c r="A202" s="173"/>
      <c r="B202" s="173"/>
      <c r="C202" s="173"/>
      <c r="D202" s="173"/>
      <c r="E202" s="173"/>
      <c r="F202" s="173"/>
      <c r="G202" s="63"/>
      <c r="H202" s="63"/>
    </row>
    <row r="203" spans="1:8" ht="12.75">
      <c r="A203" s="173"/>
      <c r="B203" s="173"/>
      <c r="C203" s="173"/>
      <c r="D203" s="173"/>
      <c r="E203" s="173"/>
      <c r="F203" s="173"/>
      <c r="G203" s="63"/>
      <c r="H203" s="63"/>
    </row>
    <row r="204" spans="1:8" ht="12.75">
      <c r="A204" s="173"/>
      <c r="B204" s="173"/>
      <c r="C204" s="173"/>
      <c r="D204" s="173"/>
      <c r="E204" s="173"/>
      <c r="F204" s="173"/>
      <c r="G204" s="63"/>
      <c r="H204" s="63"/>
    </row>
    <row r="205" spans="1:8" ht="12.75">
      <c r="A205" s="173"/>
      <c r="B205" s="173"/>
      <c r="C205" s="173"/>
      <c r="D205" s="173"/>
      <c r="E205" s="173"/>
      <c r="F205" s="173"/>
      <c r="G205" s="63"/>
      <c r="H205" s="63"/>
    </row>
    <row r="206" spans="1:8" ht="12.75">
      <c r="A206" s="173"/>
      <c r="B206" s="173"/>
      <c r="C206" s="173"/>
      <c r="D206" s="173"/>
      <c r="E206" s="173"/>
      <c r="F206" s="173"/>
      <c r="G206" s="63"/>
      <c r="H206" s="63"/>
    </row>
    <row r="207" spans="1:8" ht="12.75">
      <c r="A207" s="173"/>
      <c r="B207" s="173"/>
      <c r="C207" s="173"/>
      <c r="D207" s="173"/>
      <c r="E207" s="173"/>
      <c r="F207" s="173"/>
      <c r="G207" s="63"/>
      <c r="H207" s="63"/>
    </row>
    <row r="208" spans="1:8" ht="12.75">
      <c r="A208" s="173"/>
      <c r="B208" s="173"/>
      <c r="C208" s="173"/>
      <c r="D208" s="173"/>
      <c r="E208" s="173"/>
      <c r="F208" s="173"/>
      <c r="G208" s="63"/>
      <c r="H208" s="63"/>
    </row>
    <row r="209" spans="1:8" ht="12.75">
      <c r="A209" s="173"/>
      <c r="B209" s="173"/>
      <c r="C209" s="173"/>
      <c r="D209" s="173"/>
      <c r="E209" s="173"/>
      <c r="F209" s="173"/>
      <c r="G209" s="63"/>
      <c r="H209" s="63"/>
    </row>
    <row r="210" spans="1:8" ht="12.75">
      <c r="A210" s="173"/>
      <c r="B210" s="173"/>
      <c r="C210" s="173"/>
      <c r="D210" s="173"/>
      <c r="E210" s="173"/>
      <c r="F210" s="173"/>
      <c r="G210" s="63"/>
      <c r="H210" s="63"/>
    </row>
    <row r="211" spans="1:8" ht="12.75">
      <c r="A211" s="173"/>
      <c r="B211" s="173"/>
      <c r="C211" s="173"/>
      <c r="D211" s="173"/>
      <c r="E211" s="173"/>
      <c r="F211" s="173"/>
      <c r="G211" s="63"/>
      <c r="H211" s="63"/>
    </row>
    <row r="212" spans="1:8" ht="12.75">
      <c r="A212" s="173"/>
      <c r="B212" s="173"/>
      <c r="C212" s="173"/>
      <c r="D212" s="173"/>
      <c r="E212" s="173"/>
      <c r="F212" s="173"/>
      <c r="G212" s="63"/>
      <c r="H212" s="63"/>
    </row>
    <row r="213" spans="1:8" ht="12.75">
      <c r="A213" s="173"/>
      <c r="B213" s="173"/>
      <c r="C213" s="173"/>
      <c r="D213" s="173"/>
      <c r="E213" s="173"/>
      <c r="F213" s="173"/>
      <c r="G213" s="63"/>
      <c r="H213" s="63"/>
    </row>
    <row r="214" spans="1:8" ht="12.75">
      <c r="A214" s="173"/>
      <c r="B214" s="173"/>
      <c r="C214" s="173"/>
      <c r="D214" s="173"/>
      <c r="E214" s="173"/>
      <c r="F214" s="173"/>
      <c r="G214" s="63"/>
      <c r="H214" s="63"/>
    </row>
    <row r="215" spans="1:8" ht="12.75">
      <c r="A215" s="173"/>
      <c r="B215" s="173"/>
      <c r="C215" s="173"/>
      <c r="D215" s="173"/>
      <c r="E215" s="173"/>
      <c r="F215" s="173"/>
      <c r="G215" s="63"/>
      <c r="H215" s="63"/>
    </row>
    <row r="216" spans="1:8" ht="12.75">
      <c r="A216" s="173"/>
      <c r="B216" s="173"/>
      <c r="C216" s="173"/>
      <c r="D216" s="173"/>
      <c r="E216" s="173"/>
      <c r="F216" s="173"/>
      <c r="G216" s="63"/>
      <c r="H216" s="63"/>
    </row>
    <row r="217" spans="1:8" ht="12.75">
      <c r="A217" s="173"/>
      <c r="B217" s="173"/>
      <c r="C217" s="173"/>
      <c r="D217" s="173"/>
      <c r="E217" s="173"/>
      <c r="F217" s="173"/>
      <c r="G217" s="63"/>
      <c r="H217" s="63"/>
    </row>
    <row r="218" spans="1:8" ht="12.75">
      <c r="A218" s="173"/>
      <c r="B218" s="173"/>
      <c r="C218" s="173"/>
      <c r="D218" s="173"/>
      <c r="E218" s="173"/>
      <c r="F218" s="173"/>
      <c r="G218" s="63"/>
      <c r="H218" s="63"/>
    </row>
    <row r="219" spans="1:8" ht="12.75">
      <c r="A219" s="173"/>
      <c r="B219" s="173"/>
      <c r="C219" s="173"/>
      <c r="D219" s="173"/>
      <c r="E219" s="173"/>
      <c r="F219" s="173"/>
      <c r="G219" s="63"/>
      <c r="H219" s="63"/>
    </row>
    <row r="220" spans="1:8" ht="12.75">
      <c r="A220" s="173"/>
      <c r="B220" s="173"/>
      <c r="C220" s="173"/>
      <c r="D220" s="173"/>
      <c r="E220" s="173"/>
      <c r="F220" s="173"/>
      <c r="G220" s="63"/>
      <c r="H220" s="63"/>
    </row>
    <row r="221" spans="1:8" ht="12.75">
      <c r="A221" s="173"/>
      <c r="B221" s="173"/>
      <c r="C221" s="173"/>
      <c r="D221" s="173"/>
      <c r="E221" s="173"/>
      <c r="F221" s="173"/>
      <c r="G221" s="63"/>
      <c r="H221" s="63"/>
    </row>
    <row r="222" spans="1:8" ht="12.75">
      <c r="A222" s="173"/>
      <c r="B222" s="173"/>
      <c r="C222" s="173"/>
      <c r="D222" s="173"/>
      <c r="E222" s="173"/>
      <c r="F222" s="173"/>
      <c r="G222" s="63"/>
      <c r="H222" s="63"/>
    </row>
    <row r="223" spans="1:8" ht="12.75">
      <c r="A223" s="173"/>
      <c r="B223" s="173"/>
      <c r="C223" s="173"/>
      <c r="D223" s="173"/>
      <c r="E223" s="173"/>
      <c r="F223" s="173"/>
      <c r="G223" s="63"/>
      <c r="H223" s="63"/>
    </row>
    <row r="224" spans="1:8" ht="12.75">
      <c r="A224" s="173"/>
      <c r="B224" s="173"/>
      <c r="C224" s="173"/>
      <c r="D224" s="173"/>
      <c r="E224" s="173"/>
      <c r="F224" s="173"/>
      <c r="G224" s="63"/>
      <c r="H224" s="63"/>
    </row>
    <row r="225" spans="1:8" ht="12.75">
      <c r="A225" s="173"/>
      <c r="B225" s="173"/>
      <c r="C225" s="173"/>
      <c r="D225" s="173"/>
      <c r="E225" s="173"/>
      <c r="F225" s="173"/>
      <c r="G225" s="63"/>
      <c r="H225" s="63"/>
    </row>
    <row r="226" spans="1:8" ht="12.75">
      <c r="A226" s="173"/>
      <c r="B226" s="173"/>
      <c r="C226" s="173"/>
      <c r="D226" s="173"/>
      <c r="E226" s="173"/>
      <c r="F226" s="173"/>
      <c r="G226" s="63"/>
      <c r="H226" s="63"/>
    </row>
    <row r="227" spans="1:8" ht="12.75">
      <c r="A227" s="173"/>
      <c r="B227" s="173"/>
      <c r="C227" s="173"/>
      <c r="D227" s="173"/>
      <c r="E227" s="173"/>
      <c r="F227" s="173"/>
      <c r="G227" s="63"/>
      <c r="H227" s="63"/>
    </row>
    <row r="228" spans="1:8" ht="12.75">
      <c r="A228" s="173"/>
      <c r="B228" s="173"/>
      <c r="C228" s="173"/>
      <c r="D228" s="173"/>
      <c r="E228" s="173"/>
      <c r="F228" s="173"/>
      <c r="G228" s="63"/>
      <c r="H228" s="63"/>
    </row>
    <row r="229" spans="1:8" ht="12.75">
      <c r="A229" s="173"/>
      <c r="B229" s="173"/>
      <c r="C229" s="173"/>
      <c r="D229" s="173"/>
      <c r="E229" s="173"/>
      <c r="F229" s="173"/>
      <c r="G229" s="63"/>
      <c r="H229" s="63"/>
    </row>
    <row r="230" spans="1:8" ht="12.75">
      <c r="A230" s="173"/>
      <c r="B230" s="173"/>
      <c r="C230" s="173"/>
      <c r="D230" s="173"/>
      <c r="E230" s="173"/>
      <c r="F230" s="173"/>
      <c r="G230" s="63"/>
      <c r="H230" s="63"/>
    </row>
    <row r="231" spans="1:8" ht="12.75">
      <c r="A231" s="173"/>
      <c r="B231" s="173"/>
      <c r="C231" s="173"/>
      <c r="D231" s="173"/>
      <c r="E231" s="173"/>
      <c r="F231" s="173"/>
      <c r="G231" s="63"/>
      <c r="H231" s="63"/>
    </row>
    <row r="232" spans="1:8" ht="12.75">
      <c r="A232" s="173"/>
      <c r="B232" s="173"/>
      <c r="C232" s="173"/>
      <c r="D232" s="173"/>
      <c r="E232" s="173"/>
      <c r="F232" s="173"/>
      <c r="G232" s="63"/>
      <c r="H232" s="63"/>
    </row>
    <row r="233" spans="1:8" ht="12.75">
      <c r="A233" s="63"/>
      <c r="B233" s="63"/>
      <c r="C233" s="63"/>
      <c r="D233" s="63"/>
      <c r="E233" s="63"/>
      <c r="F233" s="63"/>
      <c r="G233" s="63"/>
      <c r="H233" s="63"/>
    </row>
    <row r="234" spans="1:8" ht="12.75">
      <c r="A234" s="63"/>
      <c r="B234" s="63"/>
      <c r="C234" s="63"/>
      <c r="D234" s="63"/>
      <c r="E234" s="63"/>
      <c r="F234" s="63"/>
      <c r="G234" s="63"/>
      <c r="H234" s="63"/>
    </row>
    <row r="235" spans="1:8" ht="12.75">
      <c r="A235" s="63"/>
      <c r="B235" s="63"/>
      <c r="C235" s="63"/>
      <c r="D235" s="63"/>
      <c r="E235" s="63"/>
      <c r="F235" s="63"/>
      <c r="G235" s="63"/>
      <c r="H235" s="63"/>
    </row>
    <row r="236" spans="1:8" ht="12.75">
      <c r="A236" s="63"/>
      <c r="B236" s="63"/>
      <c r="C236" s="63"/>
      <c r="D236" s="63"/>
      <c r="E236" s="63"/>
      <c r="F236" s="63"/>
      <c r="G236" s="63"/>
      <c r="H236" s="63"/>
    </row>
    <row r="237" spans="1:8" ht="12.75">
      <c r="A237" s="63"/>
      <c r="B237" s="63"/>
      <c r="C237" s="63"/>
      <c r="D237" s="63"/>
      <c r="E237" s="63"/>
      <c r="F237" s="63"/>
      <c r="G237" s="63"/>
      <c r="H237" s="63"/>
    </row>
    <row r="238" spans="1:8" ht="12.75">
      <c r="A238" s="63"/>
      <c r="B238" s="63"/>
      <c r="C238" s="63"/>
      <c r="D238" s="63"/>
      <c r="E238" s="63"/>
      <c r="F238" s="63"/>
      <c r="G238" s="63"/>
      <c r="H238" s="63"/>
    </row>
    <row r="239" spans="1:8" ht="12.75">
      <c r="A239" s="63"/>
      <c r="B239" s="63"/>
      <c r="C239" s="63"/>
      <c r="D239" s="63"/>
      <c r="E239" s="63"/>
      <c r="F239" s="63"/>
      <c r="G239" s="63"/>
      <c r="H239" s="63"/>
    </row>
    <row r="240" spans="1:8" ht="12.75">
      <c r="A240" s="63"/>
      <c r="B240" s="63"/>
      <c r="C240" s="63"/>
      <c r="D240" s="63"/>
      <c r="E240" s="63"/>
      <c r="F240" s="63"/>
      <c r="G240" s="63"/>
      <c r="H240" s="63"/>
    </row>
    <row r="241" spans="1:8" ht="12.75">
      <c r="A241" s="63"/>
      <c r="B241" s="63"/>
      <c r="C241" s="63"/>
      <c r="D241" s="63"/>
      <c r="E241" s="63"/>
      <c r="F241" s="63"/>
      <c r="G241" s="63"/>
      <c r="H241" s="63"/>
    </row>
    <row r="242" spans="1:8" ht="12.75">
      <c r="A242" s="63"/>
      <c r="B242" s="63"/>
      <c r="C242" s="63"/>
      <c r="D242" s="63"/>
      <c r="E242" s="63"/>
      <c r="F242" s="63"/>
      <c r="G242" s="63"/>
      <c r="H242" s="63"/>
    </row>
  </sheetData>
  <sheetProtection selectLockedCells="1" selectUnlockedCells="1"/>
  <mergeCells count="10">
    <mergeCell ref="A26:E26"/>
    <mergeCell ref="A11:E11"/>
    <mergeCell ref="A20:E20"/>
    <mergeCell ref="A21:E21"/>
    <mergeCell ref="A3:E3"/>
    <mergeCell ref="A4:E4"/>
    <mergeCell ref="A23:E23"/>
    <mergeCell ref="A7:E7"/>
    <mergeCell ref="A8:E8"/>
    <mergeCell ref="A14:E14"/>
  </mergeCells>
  <printOptions/>
  <pageMargins left="0.7" right="0.7" top="0.7875" bottom="0.7875" header="0.5118055555555555" footer="0.5118055555555555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E34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72.00390625" style="0" customWidth="1"/>
    <col min="2" max="2" width="10.75390625" style="0" customWidth="1"/>
  </cols>
  <sheetData>
    <row r="1" spans="1:5" ht="12.75">
      <c r="A1" s="172" t="s">
        <v>0</v>
      </c>
      <c r="B1" s="172"/>
      <c r="C1" s="173"/>
      <c r="D1" s="174"/>
      <c r="E1" s="111"/>
    </row>
    <row r="2" spans="1:5" ht="12.75">
      <c r="A2" s="172" t="s">
        <v>61</v>
      </c>
      <c r="B2" s="172"/>
      <c r="C2" s="173"/>
      <c r="D2" s="174"/>
      <c r="E2" s="111"/>
    </row>
    <row r="3" spans="1:5" ht="21" thickBot="1">
      <c r="A3" s="175" t="s">
        <v>103</v>
      </c>
      <c r="B3" s="172"/>
      <c r="C3" s="173"/>
      <c r="D3" s="174"/>
      <c r="E3" s="111"/>
    </row>
    <row r="4" spans="1:5" ht="16.5" thickBot="1">
      <c r="A4" s="176" t="s">
        <v>62</v>
      </c>
      <c r="B4" s="177" t="s">
        <v>63</v>
      </c>
      <c r="C4" s="173"/>
      <c r="D4" s="174"/>
      <c r="E4" s="111"/>
    </row>
    <row r="5" spans="1:5" ht="15">
      <c r="A5" s="180" t="s">
        <v>64</v>
      </c>
      <c r="B5" s="181">
        <v>0.3</v>
      </c>
      <c r="C5" s="173"/>
      <c r="D5" s="174"/>
      <c r="E5" s="111"/>
    </row>
    <row r="6" spans="1:5" ht="15.75">
      <c r="A6" s="178" t="s">
        <v>104</v>
      </c>
      <c r="B6" s="179"/>
      <c r="C6" s="173"/>
      <c r="D6" s="174"/>
      <c r="E6" s="111"/>
    </row>
    <row r="7" spans="1:5" ht="15">
      <c r="A7" s="182" t="s">
        <v>105</v>
      </c>
      <c r="B7" s="183">
        <v>0.7</v>
      </c>
      <c r="C7" s="173"/>
      <c r="D7" s="174"/>
      <c r="E7" s="111"/>
    </row>
    <row r="8" spans="1:5" ht="15">
      <c r="A8" s="182" t="s">
        <v>65</v>
      </c>
      <c r="B8" s="183">
        <v>1</v>
      </c>
      <c r="C8" s="173"/>
      <c r="D8" s="174"/>
      <c r="E8" s="111"/>
    </row>
    <row r="9" spans="1:5" ht="15">
      <c r="A9" s="182" t="s">
        <v>106</v>
      </c>
      <c r="B9" s="183">
        <v>1</v>
      </c>
      <c r="C9" s="173"/>
      <c r="D9" s="174"/>
      <c r="E9" s="111"/>
    </row>
    <row r="10" spans="1:5" ht="15">
      <c r="A10" s="182" t="s">
        <v>106</v>
      </c>
      <c r="B10" s="183">
        <v>1</v>
      </c>
      <c r="C10" s="173"/>
      <c r="D10" s="174"/>
      <c r="E10" s="111"/>
    </row>
    <row r="11" spans="1:5" ht="15">
      <c r="A11" s="182" t="s">
        <v>106</v>
      </c>
      <c r="B11" s="183">
        <v>1</v>
      </c>
      <c r="C11" s="173"/>
      <c r="D11" s="174"/>
      <c r="E11" s="111"/>
    </row>
    <row r="12" spans="1:5" ht="15">
      <c r="A12" s="182" t="s">
        <v>106</v>
      </c>
      <c r="B12" s="183">
        <v>0.75</v>
      </c>
      <c r="C12" s="173"/>
      <c r="D12" s="174"/>
      <c r="E12" s="111"/>
    </row>
    <row r="13" spans="1:5" ht="15">
      <c r="A13" s="182" t="s">
        <v>106</v>
      </c>
      <c r="B13" s="183">
        <v>0.8</v>
      </c>
      <c r="C13" s="173"/>
      <c r="D13" s="174"/>
      <c r="E13" s="111"/>
    </row>
    <row r="14" spans="1:5" ht="15">
      <c r="A14" s="182" t="s">
        <v>107</v>
      </c>
      <c r="B14" s="183">
        <v>0.25</v>
      </c>
      <c r="C14" s="173"/>
      <c r="D14" s="174"/>
      <c r="E14" s="111"/>
    </row>
    <row r="15" spans="1:5" ht="15">
      <c r="A15" s="182" t="s">
        <v>107</v>
      </c>
      <c r="B15" s="183">
        <v>0.25</v>
      </c>
      <c r="C15" s="173"/>
      <c r="D15" s="174"/>
      <c r="E15" s="111"/>
    </row>
    <row r="16" spans="1:5" ht="15">
      <c r="A16" s="182" t="s">
        <v>107</v>
      </c>
      <c r="B16" s="183">
        <v>0.125</v>
      </c>
      <c r="C16" s="173"/>
      <c r="D16" s="174"/>
      <c r="E16" s="111"/>
    </row>
    <row r="17" spans="1:5" ht="15.75">
      <c r="A17" s="184" t="s">
        <v>108</v>
      </c>
      <c r="B17" s="183">
        <v>0.125</v>
      </c>
      <c r="C17" s="173"/>
      <c r="D17" s="174"/>
      <c r="E17" s="111"/>
    </row>
    <row r="18" spans="1:5" ht="15">
      <c r="A18" s="182"/>
      <c r="B18" s="183"/>
      <c r="C18" s="173"/>
      <c r="D18" s="174"/>
      <c r="E18" s="111"/>
    </row>
    <row r="19" spans="1:5" ht="15.75">
      <c r="A19" s="184" t="s">
        <v>66</v>
      </c>
      <c r="B19" s="183"/>
      <c r="C19" s="173"/>
      <c r="D19" s="174"/>
      <c r="E19" s="111"/>
    </row>
    <row r="20" spans="1:5" ht="15">
      <c r="A20" s="185" t="s">
        <v>67</v>
      </c>
      <c r="B20" s="189">
        <v>0.8</v>
      </c>
      <c r="C20" s="173"/>
      <c r="D20" s="174"/>
      <c r="E20" s="111"/>
    </row>
    <row r="21" spans="1:5" ht="15">
      <c r="A21" s="185" t="s">
        <v>68</v>
      </c>
      <c r="B21" s="189">
        <v>0.75</v>
      </c>
      <c r="C21" s="173"/>
      <c r="D21" s="174"/>
      <c r="E21" s="111"/>
    </row>
    <row r="22" spans="1:5" ht="15">
      <c r="A22" s="185" t="s">
        <v>78</v>
      </c>
      <c r="B22" s="186"/>
      <c r="C22" s="173"/>
      <c r="D22" s="174"/>
      <c r="E22" s="111"/>
    </row>
    <row r="23" spans="1:5" ht="15">
      <c r="A23" s="185" t="s">
        <v>79</v>
      </c>
      <c r="B23" s="186"/>
      <c r="C23" s="173"/>
      <c r="D23" s="174"/>
      <c r="E23" s="111"/>
    </row>
    <row r="24" spans="1:5" ht="15">
      <c r="A24" s="185" t="s">
        <v>109</v>
      </c>
      <c r="B24" s="186"/>
      <c r="C24" s="174"/>
      <c r="D24" s="174"/>
      <c r="E24" s="111"/>
    </row>
    <row r="25" spans="1:5" ht="15">
      <c r="A25" s="185" t="s">
        <v>110</v>
      </c>
      <c r="B25" s="186"/>
      <c r="C25" s="174"/>
      <c r="D25" s="174"/>
      <c r="E25" s="111"/>
    </row>
    <row r="26" spans="1:5" ht="15.75" thickBot="1">
      <c r="A26" s="187" t="s">
        <v>111</v>
      </c>
      <c r="B26" s="188"/>
      <c r="C26" s="174"/>
      <c r="D26" s="174"/>
      <c r="E26" s="111"/>
    </row>
    <row r="27" spans="1:5" ht="12.75">
      <c r="A27" s="174"/>
      <c r="B27" s="174"/>
      <c r="C27" s="174"/>
      <c r="D27" s="174"/>
      <c r="E27" s="111"/>
    </row>
    <row r="28" spans="1:5" ht="12.75">
      <c r="A28" s="174"/>
      <c r="B28" s="174"/>
      <c r="C28" s="174"/>
      <c r="D28" s="174"/>
      <c r="E28" s="111"/>
    </row>
    <row r="29" spans="1:5" ht="12.75">
      <c r="A29" s="111"/>
      <c r="B29" s="111"/>
      <c r="C29" s="111"/>
      <c r="D29" s="111"/>
      <c r="E29" s="111"/>
    </row>
    <row r="30" spans="1:5" ht="12.75">
      <c r="A30" s="111"/>
      <c r="B30" s="111"/>
      <c r="C30" s="111"/>
      <c r="D30" s="111"/>
      <c r="E30" s="111"/>
    </row>
    <row r="31" spans="1:5" ht="12.75">
      <c r="A31" s="111"/>
      <c r="B31" s="111"/>
      <c r="C31" s="111"/>
      <c r="D31" s="111"/>
      <c r="E31" s="111"/>
    </row>
    <row r="32" spans="1:5" ht="12.75">
      <c r="A32" s="111"/>
      <c r="B32" s="111"/>
      <c r="C32" s="111"/>
      <c r="D32" s="111"/>
      <c r="E32" s="111"/>
    </row>
    <row r="33" spans="1:5" ht="12.75">
      <c r="A33" s="111"/>
      <c r="B33" s="111"/>
      <c r="C33" s="111"/>
      <c r="D33" s="111"/>
      <c r="E33" s="111"/>
    </row>
    <row r="34" spans="1:5" ht="12.75">
      <c r="A34" s="111"/>
      <c r="B34" s="111"/>
      <c r="C34" s="111"/>
      <c r="D34" s="111"/>
      <c r="E34" s="111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Svojtková Lenka</dc:creator>
  <cp:keywords/>
  <dc:description/>
  <cp:lastModifiedBy>Lucie Přádová</cp:lastModifiedBy>
  <cp:lastPrinted>2020-01-17T09:27:27Z</cp:lastPrinted>
  <dcterms:created xsi:type="dcterms:W3CDTF">2015-10-26T16:03:48Z</dcterms:created>
  <dcterms:modified xsi:type="dcterms:W3CDTF">2022-01-27T11:27:16Z</dcterms:modified>
  <cp:category/>
  <cp:version/>
  <cp:contentType/>
  <cp:contentStatus/>
</cp:coreProperties>
</file>