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2855" windowHeight="12570" activeTab="0"/>
  </bookViews>
  <sheets>
    <sheet name="celkem" sheetId="1" r:id="rId1"/>
    <sheet name="Komentář" sheetId="2" r:id="rId2"/>
    <sheet name="personálně" sheetId="3" r:id="rId3"/>
    <sheet name="počty zam." sheetId="4" r:id="rId4"/>
  </sheets>
  <definedNames/>
  <calcPr fullCalcOnLoad="1"/>
</workbook>
</file>

<file path=xl/sharedStrings.xml><?xml version="1.0" encoding="utf-8"?>
<sst xmlns="http://schemas.openxmlformats.org/spreadsheetml/2006/main" count="260" uniqueCount="180">
  <si>
    <t>Pečovatelská služba města Dobříše</t>
  </si>
  <si>
    <t>skutečnost</t>
  </si>
  <si>
    <t>rozpočet</t>
  </si>
  <si>
    <t xml:space="preserve">název </t>
  </si>
  <si>
    <t>popis AU</t>
  </si>
  <si>
    <t>k 30.9.2015</t>
  </si>
  <si>
    <t>501 spotřeba materiálu</t>
  </si>
  <si>
    <t>001 čístírna</t>
  </si>
  <si>
    <t>002, 301 prádelna</t>
  </si>
  <si>
    <t>302 kancelář</t>
  </si>
  <si>
    <t>003 masáže</t>
  </si>
  <si>
    <t xml:space="preserve">004 pedikúra </t>
  </si>
  <si>
    <t>305 drogerie</t>
  </si>
  <si>
    <t>306 ochranné prostředky</t>
  </si>
  <si>
    <t>307 nábytek + elektro</t>
  </si>
  <si>
    <t>309 ostatní režijní materiál</t>
  </si>
  <si>
    <t>558 náklady z DDM</t>
  </si>
  <si>
    <t>003, 300 náklady z DDM</t>
  </si>
  <si>
    <t>502 spotřeba energie</t>
  </si>
  <si>
    <t>301 tepelná energie 443</t>
  </si>
  <si>
    <t>302 voda PS</t>
  </si>
  <si>
    <t>303 elektrická energie 443</t>
  </si>
  <si>
    <t>511 opravy a udržování</t>
  </si>
  <si>
    <t>301 oprava auta</t>
  </si>
  <si>
    <t>303 opravy na PS</t>
  </si>
  <si>
    <t>302 opravy praček</t>
  </si>
  <si>
    <t>512 cestovné</t>
  </si>
  <si>
    <t>300 cestovné</t>
  </si>
  <si>
    <t>513 náklady na reprezentaci</t>
  </si>
  <si>
    <t>300 reklamy, prezentace</t>
  </si>
  <si>
    <t>518 ostatní služby</t>
  </si>
  <si>
    <t>311 ostatní služby</t>
  </si>
  <si>
    <t>301 telefon PS</t>
  </si>
  <si>
    <t>302 stravování</t>
  </si>
  <si>
    <t>303 poštovné</t>
  </si>
  <si>
    <t>304 nákup a údržba SW</t>
  </si>
  <si>
    <t>305 kurzy a školení</t>
  </si>
  <si>
    <t>310 odvoz odpadu</t>
  </si>
  <si>
    <t>309 benzin</t>
  </si>
  <si>
    <t>312 poplatky bance</t>
  </si>
  <si>
    <t>521  mzdové náklady</t>
  </si>
  <si>
    <t>303 náhrady za dočasnou PN</t>
  </si>
  <si>
    <t>304 mzdy z FO</t>
  </si>
  <si>
    <t>380 dotace mzdy</t>
  </si>
  <si>
    <t>524 zákonné pojištění</t>
  </si>
  <si>
    <t>525 jiné soc. náklady</t>
  </si>
  <si>
    <t>300 Kooperativa - úrazovka</t>
  </si>
  <si>
    <t>527 zákonné soc. náklady</t>
  </si>
  <si>
    <t>538 - 549 jiné ost. náklady</t>
  </si>
  <si>
    <t>302, 306 povinné ručení, pojištění auta</t>
  </si>
  <si>
    <t>303, 304 poplatky, provize</t>
  </si>
  <si>
    <t>307 pojištění odpovědnosti</t>
  </si>
  <si>
    <t>551 odpisy</t>
  </si>
  <si>
    <t>odpisy</t>
  </si>
  <si>
    <t>Účelová dotace</t>
  </si>
  <si>
    <t>04 den seniorů</t>
  </si>
  <si>
    <t>Náklady celkem</t>
  </si>
  <si>
    <t>602 tržby z prodeje</t>
  </si>
  <si>
    <t>001 čístírna, prádelna</t>
  </si>
  <si>
    <t>302 pečovatelská služba</t>
  </si>
  <si>
    <t>603 výnosy z pronájmu</t>
  </si>
  <si>
    <t>výnosy z pronájmu</t>
  </si>
  <si>
    <t>672 dotace</t>
  </si>
  <si>
    <t>dotace MPSV</t>
  </si>
  <si>
    <t>662 bankovní úrok</t>
  </si>
  <si>
    <t>bankovní úrok</t>
  </si>
  <si>
    <t>648 čerpání fondů</t>
  </si>
  <si>
    <t>využití fondu odměn</t>
  </si>
  <si>
    <t>649 ostaní</t>
  </si>
  <si>
    <t>401, 402 ostatní</t>
  </si>
  <si>
    <t>403 dary</t>
  </si>
  <si>
    <t>Výnosy celkem</t>
  </si>
  <si>
    <t>Provozní dotace</t>
  </si>
  <si>
    <t>Hospodářský výsledek</t>
  </si>
  <si>
    <t>Dotace na investice</t>
  </si>
  <si>
    <t>Funkce-vybavení:</t>
  </si>
  <si>
    <t>počet</t>
  </si>
  <si>
    <t>Kč</t>
  </si>
  <si>
    <t xml:space="preserve">doba použití </t>
  </si>
  <si>
    <t>znak</t>
  </si>
  <si>
    <t>Pracovník sociální péče – rozvozová služba</t>
  </si>
  <si>
    <t>pracovní kalhoty červené</t>
  </si>
  <si>
    <t>24 měsíců</t>
  </si>
  <si>
    <t>1 E</t>
  </si>
  <si>
    <t>pracovní halena červená</t>
  </si>
  <si>
    <t>rukavice gumové</t>
  </si>
  <si>
    <t>dle potřeby</t>
  </si>
  <si>
    <t>do opotřebení</t>
  </si>
  <si>
    <t>2 E</t>
  </si>
  <si>
    <t>rukavice chirurgické</t>
  </si>
  <si>
    <t>vesta zimní</t>
  </si>
  <si>
    <t>36 měsíců</t>
  </si>
  <si>
    <t>3 E</t>
  </si>
  <si>
    <t>obuv pracovní zdravotní</t>
  </si>
  <si>
    <t>12 měsíců</t>
  </si>
  <si>
    <t>dezinfekční prostředky</t>
  </si>
  <si>
    <t>dle uvedených lhůt</t>
  </si>
  <si>
    <t>VE</t>
  </si>
  <si>
    <t>Pracovník sociální péče - pedikérka - masérka:</t>
  </si>
  <si>
    <t>pracovní nástroje</t>
  </si>
  <si>
    <t>pracovní pomůcky</t>
  </si>
  <si>
    <t>1 pár na klienta</t>
  </si>
  <si>
    <t>1a2 E</t>
  </si>
  <si>
    <t>pracovní kalhoty bílé</t>
  </si>
  <si>
    <t>pracovní halena bílá</t>
  </si>
  <si>
    <t>Pracovník sociálních služeb v přímé péči</t>
  </si>
  <si>
    <t>ochranný bílý plášť</t>
  </si>
  <si>
    <t>Pracovník - uklízečka, pradlena</t>
  </si>
  <si>
    <t>obuv pracovní zdravotní s protiskluzem</t>
  </si>
  <si>
    <t>šatová zástěra nebo halena</t>
  </si>
  <si>
    <t>Další pomůcky jsou společné pro všechny pracovníky v tom rozsahu, jaká je jejich pracovní</t>
  </si>
  <si>
    <t>náplň. Fasují se dle potřeby a jsou také dle potřeby doplňovány,což patří do náplně práce účetní -</t>
  </si>
  <si>
    <t>hospodářky.</t>
  </si>
  <si>
    <t xml:space="preserve">Vybavení prádelny -  v případě poškození přístrojů nutná oprava nebo zakoupení nového </t>
  </si>
  <si>
    <t>Zvýšení údržby a poplatků za softwarové služby hlavně v oblasti hospodářské v návaznosti na zřizovatele</t>
  </si>
  <si>
    <t>Popis personálního zajištění</t>
  </si>
  <si>
    <t>Pečovatelská služba</t>
  </si>
  <si>
    <t>Ředitelka organizace</t>
  </si>
  <si>
    <t>Hlavní účetní</t>
  </si>
  <si>
    <t>Pracovník soc. služeb – koordinátor</t>
  </si>
  <si>
    <t>Pracovníci sociálních služeb</t>
  </si>
  <si>
    <t>Pracovníci sociálních služeb - masérka, pedikérka</t>
  </si>
  <si>
    <t xml:space="preserve">V době dovolených a pracovní neschopnosti se pracovníci vzájemně zastupují, jejich vzdělání </t>
  </si>
  <si>
    <t>odpovídá požadavkům kvality odbornosti.</t>
  </si>
  <si>
    <t>Druh sociální služby: pečovatelská služba</t>
  </si>
  <si>
    <t xml:space="preserve">                 Organizační struktura - jmenovitě</t>
  </si>
  <si>
    <t>FUNKCE</t>
  </si>
  <si>
    <t>ÚVAZEK</t>
  </si>
  <si>
    <t>statutární zástupce - ředitelka</t>
  </si>
  <si>
    <t xml:space="preserve">                                         Sociální pracovníci v přímé obslužné péči</t>
  </si>
  <si>
    <t>pracovník v přímé obslužné péči - pedikérka</t>
  </si>
  <si>
    <t>pracovník v přímé obslužné péči - koordinátor</t>
  </si>
  <si>
    <t>pracovník v přímé obslužné péči</t>
  </si>
  <si>
    <t>pracovník v přímé obslužné péči – masérka</t>
  </si>
  <si>
    <t>pradlena (dohoda)</t>
  </si>
  <si>
    <t xml:space="preserve">                   Hospodářsko-ekonomický úsek</t>
  </si>
  <si>
    <t>účetní</t>
  </si>
  <si>
    <t>uklízečka</t>
  </si>
  <si>
    <t>Komentář k rozpočtu na rok 2017</t>
  </si>
  <si>
    <t>Návrh rozpočtu 2017</t>
  </si>
  <si>
    <t>2017-návrh</t>
  </si>
  <si>
    <t>k 30.9.2016</t>
  </si>
  <si>
    <t>001, 301 stálí pracovníci</t>
  </si>
  <si>
    <t xml:space="preserve">002, 302 dohody </t>
  </si>
  <si>
    <t>001, 300 zákonné pojištění SP + ZP</t>
  </si>
  <si>
    <t>301. 303 FKSP</t>
  </si>
  <si>
    <t>Kopírka - špatný stav, opravy již nelze provést - posouzeno odborníkem. Nutno zakoupit nový přístroj.</t>
  </si>
  <si>
    <t>Notebook - zastaralý, nemožnost přeinstalace, nefunkční.</t>
  </si>
  <si>
    <t>Výmalba prostor Klubu důchodců ( volební místnost).</t>
  </si>
  <si>
    <t>Náklad na údržbu webových stránek a pronájem domény.</t>
  </si>
  <si>
    <t xml:space="preserve">Na mzdách připočteno 4% kvůli plánované úpravě platů ve veřejné sféře. </t>
  </si>
  <si>
    <t>Žádost o dotaci od Středočeského kraje pro poskytovatele sociálních služeb na rok 2017</t>
  </si>
  <si>
    <t>bude podána dle vyhlášení na přelomu října a listopadu 2016.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</si>
  <si>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řízení organizace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</si>
  <si>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příprava a kontrola rozpočtu organizace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</si>
  <si>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prezentování navenek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</si>
  <si>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práce personalisty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</si>
  <si>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práce sociálního pracovníka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</si>
  <si>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provádí šetření za účelem zavedení služby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</si>
  <si>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hlavní koordinátor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</si>
  <si>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metodické vedení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</si>
  <si>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kontrolní činnost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</si>
  <si>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uzavírání smluv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</si>
  <si>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určení klíčového pracovníka pro klienty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</si>
  <si>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zpracovává veškerou účetní agendu organizace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</si>
  <si>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provádí skartační řízení organizace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</si>
  <si>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pomoc při vyřizování složitějších úředních úkonů pro klienty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</si>
  <si>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zásobování organizace, vedení skladu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</si>
  <si>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vykonává práci  v přímé obslužné péči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</si>
  <si>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zároveň pod přímém vedení ředitelky pomáhá zajišťovat úsek PS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</si>
  <si>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vede záznamy o službě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</si>
  <si>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vykonávají práci v přímé obslužné péči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</si>
  <si>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zabezpečují rozvoz obědů včetně provozu vozidla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</si>
  <si>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vedou záznamy o službě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</si>
  <si>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provádějí odbornou činnost dle své profese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</si>
  <si>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zároveň vykonávají práci v přímé obslužné péči</t>
    </r>
  </si>
  <si>
    <t>313 mobilní telefony</t>
  </si>
  <si>
    <t>Datum: 13.10.2016</t>
  </si>
  <si>
    <t>projednáno: 1.11.2016</t>
  </si>
  <si>
    <t>schváleno: 15.12.2016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</si>
</sst>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 shrinkToFit="1"/>
    </xf>
    <xf numFmtId="0" fontId="0" fillId="34" borderId="10" xfId="0" applyFont="1" applyFill="1" applyBorder="1" applyAlignment="1">
      <alignment horizontal="center" wrapText="1" shrinkToFit="1"/>
    </xf>
    <xf numFmtId="0" fontId="0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5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36" borderId="10" xfId="0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6" applyFont="1">
      <alignment/>
      <protection/>
    </xf>
    <xf numFmtId="3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5" borderId="25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9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3" fillId="35" borderId="2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8" fillId="0" borderId="10" xfId="46" applyFont="1" applyBorder="1">
      <alignment/>
      <protection/>
    </xf>
    <xf numFmtId="0" fontId="8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0" fontId="8" fillId="0" borderId="0" xfId="46" applyFont="1">
      <alignment/>
      <protection/>
    </xf>
    <xf numFmtId="0" fontId="8" fillId="0" borderId="19" xfId="46" applyFont="1" applyBorder="1">
      <alignment/>
      <protection/>
    </xf>
    <xf numFmtId="0" fontId="8" fillId="0" borderId="19" xfId="46" applyFont="1" applyBorder="1" applyAlignment="1">
      <alignment horizontal="right"/>
      <protection/>
    </xf>
    <xf numFmtId="0" fontId="8" fillId="0" borderId="15" xfId="46" applyFont="1" applyBorder="1">
      <alignment/>
      <protection/>
    </xf>
    <xf numFmtId="0" fontId="8" fillId="0" borderId="28" xfId="46" applyFont="1" applyBorder="1" applyAlignment="1">
      <alignment horizontal="right"/>
      <protection/>
    </xf>
    <xf numFmtId="0" fontId="8" fillId="0" borderId="28" xfId="46" applyFont="1" applyBorder="1">
      <alignment/>
      <protection/>
    </xf>
    <xf numFmtId="0" fontId="15" fillId="0" borderId="0" xfId="46" applyFont="1">
      <alignment/>
      <protection/>
    </xf>
    <xf numFmtId="0" fontId="8" fillId="0" borderId="0" xfId="46" applyFont="1" applyBorder="1">
      <alignment/>
      <protection/>
    </xf>
    <xf numFmtId="0" fontId="8" fillId="0" borderId="0" xfId="46" applyFont="1" applyBorder="1" applyAlignment="1">
      <alignment horizontal="right"/>
      <protection/>
    </xf>
    <xf numFmtId="0" fontId="8" fillId="0" borderId="0" xfId="46" applyFont="1" applyFill="1">
      <alignment/>
      <protection/>
    </xf>
    <xf numFmtId="0" fontId="16" fillId="0" borderId="0" xfId="46" applyFont="1">
      <alignment/>
      <protection/>
    </xf>
    <xf numFmtId="0" fontId="16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10" fillId="0" borderId="0" xfId="46" applyFont="1">
      <alignment/>
      <protection/>
    </xf>
    <xf numFmtId="0" fontId="11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12" fillId="0" borderId="0" xfId="46" applyFont="1" applyAlignment="1">
      <alignment horizontal="left"/>
      <protection/>
    </xf>
    <xf numFmtId="0" fontId="18" fillId="0" borderId="29" xfId="46" applyFont="1" applyBorder="1" applyAlignment="1">
      <alignment horizontal="center"/>
      <protection/>
    </xf>
    <xf numFmtId="0" fontId="18" fillId="0" borderId="30" xfId="46" applyFont="1" applyBorder="1" applyAlignment="1">
      <alignment horizontal="center"/>
      <protection/>
    </xf>
    <xf numFmtId="0" fontId="14" fillId="0" borderId="31" xfId="46" applyFont="1" applyBorder="1" applyAlignment="1">
      <alignment horizontal="center"/>
      <protection/>
    </xf>
    <xf numFmtId="0" fontId="18" fillId="0" borderId="32" xfId="46" applyFont="1" applyBorder="1" applyAlignment="1">
      <alignment horizontal="center"/>
      <protection/>
    </xf>
    <xf numFmtId="0" fontId="18" fillId="0" borderId="33" xfId="46" applyFont="1" applyBorder="1">
      <alignment/>
      <protection/>
    </xf>
    <xf numFmtId="0" fontId="18" fillId="0" borderId="34" xfId="46" applyFont="1" applyBorder="1" applyAlignment="1">
      <alignment horizontal="center"/>
      <protection/>
    </xf>
    <xf numFmtId="0" fontId="18" fillId="0" borderId="35" xfId="46" applyFont="1" applyBorder="1">
      <alignment/>
      <protection/>
    </xf>
    <xf numFmtId="0" fontId="18" fillId="0" borderId="36" xfId="46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4" fillId="0" borderId="31" xfId="46" applyFont="1" applyBorder="1">
      <alignment/>
      <protection/>
    </xf>
    <xf numFmtId="0" fontId="18" fillId="0" borderId="37" xfId="46" applyFont="1" applyBorder="1">
      <alignment/>
      <protection/>
    </xf>
    <xf numFmtId="0" fontId="18" fillId="0" borderId="38" xfId="46" applyFont="1" applyBorder="1" applyAlignment="1">
      <alignment horizontal="center"/>
      <protection/>
    </xf>
    <xf numFmtId="0" fontId="13" fillId="0" borderId="0" xfId="46" applyFont="1" applyAlignment="1">
      <alignment horizontal="left"/>
      <protection/>
    </xf>
    <xf numFmtId="0" fontId="14" fillId="0" borderId="10" xfId="46" applyFont="1" applyBorder="1" applyAlignment="1">
      <alignment horizontal="center"/>
      <protection/>
    </xf>
    <xf numFmtId="3" fontId="1" fillId="35" borderId="19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0" fontId="8" fillId="0" borderId="0" xfId="46" applyFont="1" applyBorder="1" applyAlignment="1">
      <alignment horizontal="left"/>
      <protection/>
    </xf>
    <xf numFmtId="0" fontId="8" fillId="0" borderId="39" xfId="46" applyFont="1" applyBorder="1">
      <alignment/>
      <protection/>
    </xf>
    <xf numFmtId="0" fontId="7" fillId="0" borderId="27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PageLayoutView="0" workbookViewId="0" topLeftCell="A1">
      <selection activeCell="G11" sqref="G11"/>
    </sheetView>
  </sheetViews>
  <sheetFormatPr defaultColWidth="11.625" defaultRowHeight="12.75"/>
  <cols>
    <col min="1" max="1" width="24.25390625" style="0" customWidth="1"/>
    <col min="2" max="2" width="34.375" style="0" customWidth="1"/>
    <col min="3" max="3" width="9.875" style="0" customWidth="1"/>
    <col min="4" max="4" width="10.125" style="0" customWidth="1"/>
    <col min="5" max="6" width="11.00390625" style="0" customWidth="1"/>
    <col min="7" max="7" width="11.25390625" style="0" customWidth="1"/>
    <col min="8" max="255" width="9.125" style="0" customWidth="1"/>
  </cols>
  <sheetData>
    <row r="1" spans="1:8" ht="12.75">
      <c r="A1" s="1" t="s">
        <v>0</v>
      </c>
      <c r="B1" s="1"/>
      <c r="C1" s="2"/>
      <c r="D1" s="2"/>
      <c r="H1" s="3"/>
    </row>
    <row r="2" spans="2:8" ht="18">
      <c r="B2" s="4" t="s">
        <v>139</v>
      </c>
      <c r="C2" s="2"/>
      <c r="D2" s="2"/>
      <c r="H2" s="3"/>
    </row>
    <row r="3" spans="3:7" ht="13.5" customHeight="1">
      <c r="C3" s="5" t="s">
        <v>1</v>
      </c>
      <c r="D3" s="6" t="s">
        <v>2</v>
      </c>
      <c r="E3" s="7" t="s">
        <v>1</v>
      </c>
      <c r="F3" s="8" t="s">
        <v>1</v>
      </c>
      <c r="G3" s="9" t="s">
        <v>2</v>
      </c>
    </row>
    <row r="4" spans="1:7" ht="13.5" thickBot="1">
      <c r="A4" s="10" t="s">
        <v>3</v>
      </c>
      <c r="B4" s="11" t="s">
        <v>4</v>
      </c>
      <c r="C4" s="12">
        <v>2015</v>
      </c>
      <c r="D4" s="13">
        <v>2016</v>
      </c>
      <c r="E4" s="14" t="s">
        <v>5</v>
      </c>
      <c r="F4" s="15" t="s">
        <v>141</v>
      </c>
      <c r="G4" s="16" t="s">
        <v>140</v>
      </c>
    </row>
    <row r="5" spans="1:7" ht="13.5" thickBot="1">
      <c r="A5" s="17" t="s">
        <v>6</v>
      </c>
      <c r="B5" s="11"/>
      <c r="C5" s="100">
        <f>SUM(C6:C14)</f>
        <v>78574</v>
      </c>
      <c r="D5" s="18">
        <f>SUM(D6:D14)</f>
        <v>80100</v>
      </c>
      <c r="E5" s="18">
        <f>SUM(E6:E14)</f>
        <v>65299</v>
      </c>
      <c r="F5" s="19">
        <f>SUM(F6:F14)</f>
        <v>57291</v>
      </c>
      <c r="G5" s="20">
        <f>SUM(G6:G14)</f>
        <v>72000</v>
      </c>
    </row>
    <row r="6" spans="1:7" ht="13.5" thickBot="1">
      <c r="A6" s="21"/>
      <c r="B6" s="98" t="s">
        <v>7</v>
      </c>
      <c r="C6" s="101">
        <v>0</v>
      </c>
      <c r="D6" s="99">
        <v>0</v>
      </c>
      <c r="E6" s="22">
        <v>0</v>
      </c>
      <c r="F6" s="23">
        <v>4003</v>
      </c>
      <c r="G6" s="24">
        <v>0</v>
      </c>
    </row>
    <row r="7" spans="1:7" ht="13.5" thickBot="1">
      <c r="A7" s="21"/>
      <c r="B7" s="21" t="s">
        <v>8</v>
      </c>
      <c r="C7" s="41">
        <v>6386</v>
      </c>
      <c r="D7" s="25">
        <v>8000</v>
      </c>
      <c r="E7" s="25">
        <v>6319</v>
      </c>
      <c r="F7" s="26">
        <v>2001</v>
      </c>
      <c r="G7" s="27">
        <v>8000</v>
      </c>
    </row>
    <row r="8" spans="1:7" ht="13.5" thickBot="1">
      <c r="A8" s="21"/>
      <c r="B8" s="28" t="s">
        <v>9</v>
      </c>
      <c r="C8" s="25">
        <v>22624</v>
      </c>
      <c r="D8" s="25">
        <v>18100</v>
      </c>
      <c r="E8" s="25">
        <v>15666</v>
      </c>
      <c r="F8" s="26">
        <v>15426</v>
      </c>
      <c r="G8" s="27">
        <v>18000</v>
      </c>
    </row>
    <row r="9" spans="1:7" ht="12.75">
      <c r="A9" s="21"/>
      <c r="B9" s="21" t="s">
        <v>10</v>
      </c>
      <c r="C9" s="25">
        <v>3922</v>
      </c>
      <c r="D9" s="25">
        <v>8000</v>
      </c>
      <c r="E9" s="25">
        <v>3823</v>
      </c>
      <c r="F9" s="26">
        <v>4583</v>
      </c>
      <c r="G9" s="27">
        <v>5000</v>
      </c>
    </row>
    <row r="10" spans="1:7" ht="12.75">
      <c r="A10" s="21"/>
      <c r="B10" s="17" t="s">
        <v>11</v>
      </c>
      <c r="C10" s="25">
        <v>3832</v>
      </c>
      <c r="D10" s="25">
        <v>5000</v>
      </c>
      <c r="E10" s="25">
        <v>3832</v>
      </c>
      <c r="F10" s="26">
        <v>3447</v>
      </c>
      <c r="G10" s="27">
        <v>5000</v>
      </c>
    </row>
    <row r="11" spans="1:7" ht="12.75">
      <c r="A11" s="21"/>
      <c r="B11" s="29" t="s">
        <v>12</v>
      </c>
      <c r="C11" s="25">
        <v>22937</v>
      </c>
      <c r="D11" s="25">
        <v>25000</v>
      </c>
      <c r="E11" s="25">
        <v>21074</v>
      </c>
      <c r="F11" s="26">
        <v>18385</v>
      </c>
      <c r="G11" s="27">
        <v>20000</v>
      </c>
    </row>
    <row r="12" spans="1:7" ht="12.75">
      <c r="A12" s="21"/>
      <c r="B12" s="29" t="s">
        <v>13</v>
      </c>
      <c r="C12" s="25">
        <v>9022</v>
      </c>
      <c r="D12" s="25">
        <v>5000</v>
      </c>
      <c r="E12" s="25">
        <v>9022</v>
      </c>
      <c r="F12" s="26">
        <v>6949</v>
      </c>
      <c r="G12" s="27">
        <v>10000</v>
      </c>
    </row>
    <row r="13" spans="1:7" ht="12.75">
      <c r="A13" s="21"/>
      <c r="B13" s="29" t="s">
        <v>14</v>
      </c>
      <c r="C13" s="25">
        <v>6137</v>
      </c>
      <c r="D13" s="25">
        <v>6000</v>
      </c>
      <c r="E13" s="25">
        <v>2156</v>
      </c>
      <c r="F13" s="26">
        <v>1552</v>
      </c>
      <c r="G13" s="27">
        <v>3000</v>
      </c>
    </row>
    <row r="14" spans="1:7" ht="12.75">
      <c r="A14" s="21"/>
      <c r="B14" s="29" t="s">
        <v>15</v>
      </c>
      <c r="C14" s="25">
        <v>3714</v>
      </c>
      <c r="D14" s="25">
        <v>5000</v>
      </c>
      <c r="E14" s="25">
        <v>3407</v>
      </c>
      <c r="F14" s="26">
        <v>945</v>
      </c>
      <c r="G14" s="27">
        <v>3000</v>
      </c>
    </row>
    <row r="15" spans="1:7" ht="12.75">
      <c r="A15" s="17" t="s">
        <v>16</v>
      </c>
      <c r="B15" s="30"/>
      <c r="C15" s="31">
        <f>SUM(C16)</f>
        <v>0</v>
      </c>
      <c r="D15" s="31">
        <f>SUM(D16)</f>
        <v>10000</v>
      </c>
      <c r="E15" s="31">
        <f>SUM(E16)</f>
        <v>0</v>
      </c>
      <c r="F15" s="32">
        <f>SUM(F16)</f>
        <v>9307</v>
      </c>
      <c r="G15" s="33">
        <f>SUM(G16)</f>
        <v>10000</v>
      </c>
    </row>
    <row r="16" spans="1:7" ht="12.75">
      <c r="A16" s="34"/>
      <c r="B16" s="30" t="s">
        <v>17</v>
      </c>
      <c r="C16" s="25">
        <v>0</v>
      </c>
      <c r="D16" s="25">
        <v>10000</v>
      </c>
      <c r="E16" s="25">
        <v>0</v>
      </c>
      <c r="F16" s="26">
        <v>9307</v>
      </c>
      <c r="G16" s="27">
        <v>10000</v>
      </c>
    </row>
    <row r="17" spans="1:7" ht="12.75">
      <c r="A17" s="17" t="s">
        <v>18</v>
      </c>
      <c r="B17" s="30"/>
      <c r="C17" s="31">
        <f>SUM(C18:C20)</f>
        <v>163962</v>
      </c>
      <c r="D17" s="31">
        <f>SUM(D18:D20)</f>
        <v>195000</v>
      </c>
      <c r="E17" s="31">
        <f>SUM(E18:E20)</f>
        <v>128674</v>
      </c>
      <c r="F17" s="32">
        <f>SUM(F18:F20)</f>
        <v>112097</v>
      </c>
      <c r="G17" s="33">
        <f>SUM(G18:G20)</f>
        <v>165000</v>
      </c>
    </row>
    <row r="18" spans="1:7" ht="12.75">
      <c r="A18" s="21"/>
      <c r="B18" s="35" t="s">
        <v>19</v>
      </c>
      <c r="C18" s="25">
        <v>91924</v>
      </c>
      <c r="D18" s="25">
        <v>100000</v>
      </c>
      <c r="E18" s="25">
        <v>67024</v>
      </c>
      <c r="F18" s="26">
        <v>81188</v>
      </c>
      <c r="G18" s="27">
        <v>95000</v>
      </c>
    </row>
    <row r="19" spans="1:7" ht="12.75">
      <c r="A19" s="21"/>
      <c r="B19" s="28" t="s">
        <v>20</v>
      </c>
      <c r="C19" s="25">
        <v>13599</v>
      </c>
      <c r="D19" s="25">
        <v>15000</v>
      </c>
      <c r="E19" s="25">
        <v>0</v>
      </c>
      <c r="F19" s="26">
        <v>13775</v>
      </c>
      <c r="G19" s="27">
        <v>15000</v>
      </c>
    </row>
    <row r="20" spans="1:7" ht="12.75">
      <c r="A20" s="21"/>
      <c r="B20" s="36" t="s">
        <v>21</v>
      </c>
      <c r="C20" s="25">
        <v>58439</v>
      </c>
      <c r="D20" s="25">
        <v>80000</v>
      </c>
      <c r="E20" s="25">
        <v>61650</v>
      </c>
      <c r="F20" s="26">
        <v>17134</v>
      </c>
      <c r="G20" s="27">
        <v>55000</v>
      </c>
    </row>
    <row r="21" spans="1:7" ht="12.75">
      <c r="A21" s="17" t="s">
        <v>22</v>
      </c>
      <c r="B21" s="36"/>
      <c r="C21" s="31">
        <f>SUM(C22:C24)</f>
        <v>55878</v>
      </c>
      <c r="D21" s="31">
        <f>SUM(D22:D24)</f>
        <v>15000</v>
      </c>
      <c r="E21" s="31">
        <f>SUM(E22:E24)</f>
        <v>5474</v>
      </c>
      <c r="F21" s="32">
        <f>SUM(F22:F24)</f>
        <v>7860</v>
      </c>
      <c r="G21" s="33">
        <f>SUM(G22:G24)</f>
        <v>20000</v>
      </c>
    </row>
    <row r="22" spans="1:7" ht="12.75">
      <c r="A22" s="21"/>
      <c r="B22" s="28" t="s">
        <v>23</v>
      </c>
      <c r="C22" s="25">
        <v>7137</v>
      </c>
      <c r="D22" s="25">
        <v>5000</v>
      </c>
      <c r="E22" s="25">
        <v>565</v>
      </c>
      <c r="F22" s="26">
        <v>288</v>
      </c>
      <c r="G22" s="27">
        <v>5000</v>
      </c>
    </row>
    <row r="23" spans="1:7" ht="12.75">
      <c r="A23" s="21"/>
      <c r="B23" s="28" t="s">
        <v>24</v>
      </c>
      <c r="C23" s="25">
        <v>46271</v>
      </c>
      <c r="D23" s="25">
        <v>5000</v>
      </c>
      <c r="E23" s="25">
        <v>2470</v>
      </c>
      <c r="F23" s="26">
        <v>2619</v>
      </c>
      <c r="G23" s="27">
        <v>10000</v>
      </c>
    </row>
    <row r="24" spans="1:7" ht="12.75">
      <c r="A24" s="34"/>
      <c r="B24" s="28" t="s">
        <v>25</v>
      </c>
      <c r="C24" s="25">
        <v>2470</v>
      </c>
      <c r="D24" s="25">
        <v>5000</v>
      </c>
      <c r="E24" s="25">
        <v>2439</v>
      </c>
      <c r="F24" s="26">
        <v>4953</v>
      </c>
      <c r="G24" s="27">
        <v>5000</v>
      </c>
    </row>
    <row r="25" spans="1:7" ht="12.75">
      <c r="A25" s="17" t="s">
        <v>26</v>
      </c>
      <c r="B25" s="28"/>
      <c r="C25" s="31">
        <f>SUM(C26)</f>
        <v>6242</v>
      </c>
      <c r="D25" s="31">
        <f>SUM(D26)</f>
        <v>8000</v>
      </c>
      <c r="E25" s="31">
        <f>SUM(E26)</f>
        <v>4580</v>
      </c>
      <c r="F25" s="32">
        <f>SUM(F26)</f>
        <v>4303</v>
      </c>
      <c r="G25" s="33">
        <f>SUM(G26)</f>
        <v>8000</v>
      </c>
    </row>
    <row r="26" spans="1:7" ht="12.75">
      <c r="A26" s="21"/>
      <c r="B26" s="28" t="s">
        <v>27</v>
      </c>
      <c r="C26" s="25">
        <v>6242</v>
      </c>
      <c r="D26" s="25">
        <v>8000</v>
      </c>
      <c r="E26" s="25">
        <v>4580</v>
      </c>
      <c r="F26" s="26">
        <v>4303</v>
      </c>
      <c r="G26" s="27">
        <v>8000</v>
      </c>
    </row>
    <row r="27" spans="1:7" ht="12.75">
      <c r="A27" s="17" t="s">
        <v>28</v>
      </c>
      <c r="B27" s="28"/>
      <c r="C27" s="31">
        <f>SUM(C28)</f>
        <v>0</v>
      </c>
      <c r="D27" s="31">
        <f>SUM(D28)</f>
        <v>0</v>
      </c>
      <c r="E27" s="31">
        <f>SUM(E28)</f>
        <v>0</v>
      </c>
      <c r="F27" s="32">
        <f>SUM(F28)</f>
        <v>0</v>
      </c>
      <c r="G27" s="33">
        <f>SUM(G28)</f>
        <v>5000</v>
      </c>
    </row>
    <row r="28" spans="1:7" ht="12.75">
      <c r="A28" s="21"/>
      <c r="B28" s="28" t="s">
        <v>29</v>
      </c>
      <c r="C28" s="25">
        <v>0</v>
      </c>
      <c r="D28" s="25">
        <v>0</v>
      </c>
      <c r="E28" s="25">
        <v>0</v>
      </c>
      <c r="F28" s="26">
        <v>0</v>
      </c>
      <c r="G28" s="27">
        <v>5000</v>
      </c>
    </row>
    <row r="29" spans="1:7" ht="12.75">
      <c r="A29" s="17" t="s">
        <v>30</v>
      </c>
      <c r="B29" s="28"/>
      <c r="C29" s="31">
        <f>SUM(C30:C39)</f>
        <v>183179</v>
      </c>
      <c r="D29" s="31">
        <f>SUM(D30:D39)</f>
        <v>185500</v>
      </c>
      <c r="E29" s="31">
        <f>SUM(E30:E39)</f>
        <v>132957</v>
      </c>
      <c r="F29" s="32">
        <f>SUM(F30:F39)</f>
        <v>143078</v>
      </c>
      <c r="G29" s="33">
        <f>SUM(G30:G39)</f>
        <v>177000</v>
      </c>
    </row>
    <row r="30" spans="1:7" ht="12.75">
      <c r="A30" s="21"/>
      <c r="B30" s="28" t="s">
        <v>31</v>
      </c>
      <c r="C30" s="25">
        <v>13590</v>
      </c>
      <c r="D30" s="25">
        <v>8000</v>
      </c>
      <c r="E30" s="25">
        <v>4764</v>
      </c>
      <c r="F30" s="26">
        <v>8270</v>
      </c>
      <c r="G30" s="27">
        <v>5000</v>
      </c>
    </row>
    <row r="31" spans="1:7" ht="12.75">
      <c r="A31" s="21"/>
      <c r="B31" s="28" t="s">
        <v>176</v>
      </c>
      <c r="C31" s="25">
        <v>6350</v>
      </c>
      <c r="D31" s="25">
        <v>7000</v>
      </c>
      <c r="E31" s="25">
        <v>3542</v>
      </c>
      <c r="F31" s="26">
        <v>5921</v>
      </c>
      <c r="G31" s="27">
        <v>7000</v>
      </c>
    </row>
    <row r="32" spans="1:7" ht="12.75">
      <c r="A32" s="21"/>
      <c r="B32" s="28" t="s">
        <v>32</v>
      </c>
      <c r="C32" s="25">
        <v>14452</v>
      </c>
      <c r="D32" s="25">
        <v>15000</v>
      </c>
      <c r="E32" s="25">
        <v>11452</v>
      </c>
      <c r="F32" s="26">
        <v>8726</v>
      </c>
      <c r="G32" s="27">
        <v>14000</v>
      </c>
    </row>
    <row r="33" spans="1:7" ht="12.75">
      <c r="A33" s="21"/>
      <c r="B33" s="28" t="s">
        <v>33</v>
      </c>
      <c r="C33" s="25">
        <v>79156</v>
      </c>
      <c r="D33" s="25">
        <v>80000</v>
      </c>
      <c r="E33" s="25">
        <v>59400</v>
      </c>
      <c r="F33" s="26">
        <v>57596</v>
      </c>
      <c r="G33" s="27">
        <v>80000</v>
      </c>
    </row>
    <row r="34" spans="1:7" ht="12.75">
      <c r="A34" s="21"/>
      <c r="B34" s="21" t="s">
        <v>34</v>
      </c>
      <c r="C34" s="37">
        <v>1045</v>
      </c>
      <c r="D34" s="25">
        <v>1500</v>
      </c>
      <c r="E34" s="25">
        <v>847</v>
      </c>
      <c r="F34" s="26">
        <v>759</v>
      </c>
      <c r="G34" s="27">
        <v>1000</v>
      </c>
    </row>
    <row r="35" spans="1:7" ht="12.75">
      <c r="A35" s="21"/>
      <c r="B35" s="28" t="s">
        <v>35</v>
      </c>
      <c r="C35" s="25">
        <v>30859</v>
      </c>
      <c r="D35" s="25">
        <v>30000</v>
      </c>
      <c r="E35" s="25">
        <v>23243</v>
      </c>
      <c r="F35" s="26">
        <v>28027</v>
      </c>
      <c r="G35" s="27">
        <v>30000</v>
      </c>
    </row>
    <row r="36" spans="1:7" ht="12.75">
      <c r="A36" s="21"/>
      <c r="B36" s="21" t="s">
        <v>36</v>
      </c>
      <c r="C36" s="25">
        <v>10280</v>
      </c>
      <c r="D36" s="25">
        <v>15000</v>
      </c>
      <c r="E36" s="25">
        <v>10220</v>
      </c>
      <c r="F36" s="26">
        <v>12533</v>
      </c>
      <c r="G36" s="27">
        <v>15000</v>
      </c>
    </row>
    <row r="37" spans="1:7" ht="12.75">
      <c r="A37" s="21"/>
      <c r="B37" s="28" t="s">
        <v>37</v>
      </c>
      <c r="C37" s="25">
        <v>2106</v>
      </c>
      <c r="D37" s="25">
        <v>2000</v>
      </c>
      <c r="E37" s="25">
        <v>1398</v>
      </c>
      <c r="F37" s="26">
        <v>5318</v>
      </c>
      <c r="G37" s="27">
        <v>2000</v>
      </c>
    </row>
    <row r="38" spans="1:7" ht="12.75">
      <c r="A38" s="21"/>
      <c r="B38" s="21" t="s">
        <v>38</v>
      </c>
      <c r="C38" s="37">
        <v>24801</v>
      </c>
      <c r="D38" s="25">
        <v>26000</v>
      </c>
      <c r="E38" s="25">
        <v>17713</v>
      </c>
      <c r="F38" s="26">
        <v>15514</v>
      </c>
      <c r="G38" s="27">
        <v>22000</v>
      </c>
    </row>
    <row r="39" spans="1:7" ht="13.5" thickBot="1">
      <c r="A39" s="21"/>
      <c r="B39" s="28" t="s">
        <v>39</v>
      </c>
      <c r="C39" s="25">
        <v>540</v>
      </c>
      <c r="D39" s="25">
        <v>1000</v>
      </c>
      <c r="E39" s="25">
        <v>378</v>
      </c>
      <c r="F39" s="26">
        <v>414</v>
      </c>
      <c r="G39" s="27">
        <v>1000</v>
      </c>
    </row>
    <row r="40" spans="1:7" ht="13.5" thickBot="1">
      <c r="A40" s="17" t="s">
        <v>40</v>
      </c>
      <c r="B40" s="28"/>
      <c r="C40" s="31">
        <f>SUM(C41:C45)</f>
        <v>1995457</v>
      </c>
      <c r="D40" s="31">
        <f>SUM(D41:D45)</f>
        <v>2240000</v>
      </c>
      <c r="E40" s="31">
        <f>SUM(E41:E45)</f>
        <v>1446176</v>
      </c>
      <c r="F40" s="91">
        <f>SUM(F41:F45)</f>
        <v>1532419</v>
      </c>
      <c r="G40" s="33">
        <f>SUM(G41:G45)</f>
        <v>2320000</v>
      </c>
    </row>
    <row r="41" spans="1:7" ht="13.5" thickBot="1">
      <c r="A41" s="21"/>
      <c r="B41" s="28" t="s">
        <v>142</v>
      </c>
      <c r="C41" s="25">
        <v>596317</v>
      </c>
      <c r="D41" s="83">
        <v>664300</v>
      </c>
      <c r="E41" s="57">
        <v>1364477</v>
      </c>
      <c r="F41" s="147">
        <v>1432806</v>
      </c>
      <c r="G41" s="146">
        <v>2240000</v>
      </c>
    </row>
    <row r="42" spans="1:7" ht="13.5" thickBot="1">
      <c r="A42" s="21"/>
      <c r="B42" s="28" t="s">
        <v>143</v>
      </c>
      <c r="C42" s="25">
        <v>116541</v>
      </c>
      <c r="D42" s="83">
        <v>80000</v>
      </c>
      <c r="E42" s="25">
        <v>68680</v>
      </c>
      <c r="F42" s="42">
        <v>91799</v>
      </c>
      <c r="G42" s="38">
        <v>80000</v>
      </c>
    </row>
    <row r="43" spans="1:7" ht="13.5" thickBot="1">
      <c r="A43" s="21"/>
      <c r="B43" s="28" t="s">
        <v>41</v>
      </c>
      <c r="C43" s="25">
        <v>16899</v>
      </c>
      <c r="D43" s="83">
        <v>0</v>
      </c>
      <c r="E43" s="25">
        <v>13019</v>
      </c>
      <c r="F43" s="26">
        <v>7814</v>
      </c>
      <c r="G43" s="38">
        <v>0</v>
      </c>
    </row>
    <row r="44" spans="1:7" ht="12.75">
      <c r="A44" s="21"/>
      <c r="B44" s="28" t="s">
        <v>42</v>
      </c>
      <c r="C44" s="25">
        <v>0</v>
      </c>
      <c r="D44" s="83">
        <v>0</v>
      </c>
      <c r="E44" s="25">
        <v>0</v>
      </c>
      <c r="F44" s="26">
        <v>0</v>
      </c>
      <c r="G44" s="38">
        <v>0</v>
      </c>
    </row>
    <row r="45" spans="1:7" ht="12.75">
      <c r="A45" s="34"/>
      <c r="B45" s="28" t="s">
        <v>43</v>
      </c>
      <c r="C45" s="25">
        <v>1265700</v>
      </c>
      <c r="D45" s="25">
        <v>1495700</v>
      </c>
      <c r="E45" s="25">
        <v>0</v>
      </c>
      <c r="F45" s="26">
        <v>0</v>
      </c>
      <c r="G45" s="27">
        <v>0</v>
      </c>
    </row>
    <row r="46" spans="1:7" ht="12.75">
      <c r="A46" s="17" t="s">
        <v>44</v>
      </c>
      <c r="B46" s="28"/>
      <c r="C46" s="31">
        <f>SUM(C47)</f>
        <v>665991</v>
      </c>
      <c r="D46" s="31">
        <f>SUM(D47)</f>
        <v>775000</v>
      </c>
      <c r="E46" s="31">
        <f>SUM(E47)</f>
        <v>480548</v>
      </c>
      <c r="F46" s="32">
        <f>SUM(F47)</f>
        <v>504959</v>
      </c>
      <c r="G46" s="33">
        <f>SUM(G47)</f>
        <v>700000</v>
      </c>
    </row>
    <row r="47" spans="1:7" ht="12.75">
      <c r="A47" s="34"/>
      <c r="B47" s="28" t="s">
        <v>144</v>
      </c>
      <c r="C47" s="25">
        <v>665991</v>
      </c>
      <c r="D47" s="25">
        <v>775000</v>
      </c>
      <c r="E47" s="25">
        <v>480548</v>
      </c>
      <c r="F47" s="26">
        <v>504959</v>
      </c>
      <c r="G47" s="27">
        <v>700000</v>
      </c>
    </row>
    <row r="48" spans="1:7" ht="12.75">
      <c r="A48" s="39" t="s">
        <v>45</v>
      </c>
      <c r="B48" s="28"/>
      <c r="C48" s="31">
        <f>SUM(C49)</f>
        <v>8097</v>
      </c>
      <c r="D48" s="31">
        <f>SUM(D49)</f>
        <v>9000</v>
      </c>
      <c r="E48" s="31">
        <f>SUM(E49)</f>
        <v>6170</v>
      </c>
      <c r="F48" s="32">
        <f>SUM(F49)</f>
        <v>6447</v>
      </c>
      <c r="G48" s="33">
        <f>SUM(G49)</f>
        <v>9000</v>
      </c>
    </row>
    <row r="49" spans="1:7" ht="12.75">
      <c r="A49" s="40"/>
      <c r="B49" s="28" t="s">
        <v>46</v>
      </c>
      <c r="C49" s="25">
        <v>8097</v>
      </c>
      <c r="D49" s="25">
        <v>9000</v>
      </c>
      <c r="E49" s="41">
        <v>6170</v>
      </c>
      <c r="F49" s="42">
        <v>6447</v>
      </c>
      <c r="G49" s="27">
        <v>9000</v>
      </c>
    </row>
    <row r="50" spans="1:7" ht="12.75">
      <c r="A50" s="17" t="s">
        <v>47</v>
      </c>
      <c r="B50" s="21"/>
      <c r="C50" s="31">
        <f>SUM(C51)</f>
        <v>19387</v>
      </c>
      <c r="D50" s="31">
        <f>SUM(D51)</f>
        <v>21400</v>
      </c>
      <c r="E50" s="43">
        <f>SUM(E51)</f>
        <v>13945</v>
      </c>
      <c r="F50" s="44">
        <f>SUM(F51)</f>
        <v>21609</v>
      </c>
      <c r="G50" s="33">
        <f>SUM(G51)</f>
        <v>34000</v>
      </c>
    </row>
    <row r="51" spans="1:7" ht="12.75">
      <c r="A51" s="34"/>
      <c r="B51" s="28" t="s">
        <v>145</v>
      </c>
      <c r="C51" s="25">
        <v>19387</v>
      </c>
      <c r="D51" s="83">
        <v>21400</v>
      </c>
      <c r="E51" s="25">
        <v>13945</v>
      </c>
      <c r="F51" s="26">
        <v>21609</v>
      </c>
      <c r="G51" s="38">
        <v>34000</v>
      </c>
    </row>
    <row r="52" spans="1:7" ht="13.5" thickBot="1">
      <c r="A52" s="45" t="s">
        <v>48</v>
      </c>
      <c r="B52" s="34"/>
      <c r="C52" s="46">
        <f>SUM(C53:C55)</f>
        <v>22436</v>
      </c>
      <c r="D52" s="46">
        <f>SUM(D53:D55)</f>
        <v>31000</v>
      </c>
      <c r="E52" s="43">
        <f>SUM(E53:E55)</f>
        <v>21540</v>
      </c>
      <c r="F52" s="44">
        <f>SUM(F53:F55)</f>
        <v>38863</v>
      </c>
      <c r="G52" s="47">
        <f>SUM(G53:G55)</f>
        <v>42000</v>
      </c>
    </row>
    <row r="53" spans="1:7" ht="13.5" thickBot="1">
      <c r="A53" s="45"/>
      <c r="B53" s="34" t="s">
        <v>49</v>
      </c>
      <c r="C53" s="25">
        <v>4402</v>
      </c>
      <c r="D53" s="25">
        <v>12000</v>
      </c>
      <c r="E53" s="25">
        <v>4402</v>
      </c>
      <c r="F53" s="26">
        <v>10723</v>
      </c>
      <c r="G53" s="27">
        <v>12000</v>
      </c>
    </row>
    <row r="54" spans="1:7" ht="13.5" thickBot="1">
      <c r="A54" s="45"/>
      <c r="B54" s="34" t="s">
        <v>50</v>
      </c>
      <c r="C54" s="25">
        <v>3074</v>
      </c>
      <c r="D54" s="25">
        <v>4000</v>
      </c>
      <c r="E54" s="25">
        <v>2178</v>
      </c>
      <c r="F54" s="26">
        <v>2984</v>
      </c>
      <c r="G54" s="27">
        <v>4000</v>
      </c>
    </row>
    <row r="55" spans="1:7" ht="13.5" thickBot="1">
      <c r="A55" s="45"/>
      <c r="B55" s="34" t="s">
        <v>51</v>
      </c>
      <c r="C55" s="37">
        <v>14960</v>
      </c>
      <c r="D55" s="37">
        <v>15000</v>
      </c>
      <c r="E55" s="37">
        <v>14960</v>
      </c>
      <c r="F55" s="102">
        <v>25156</v>
      </c>
      <c r="G55" s="103">
        <v>26000</v>
      </c>
    </row>
    <row r="56" spans="1:7" ht="13.5" thickBot="1">
      <c r="A56" s="39" t="s">
        <v>52</v>
      </c>
      <c r="B56" s="40"/>
      <c r="C56" s="104">
        <f>SUM(C57)</f>
        <v>81376</v>
      </c>
      <c r="D56" s="105">
        <f>SUM(D57)</f>
        <v>82000</v>
      </c>
      <c r="E56" s="105">
        <f>SUM(E57)</f>
        <v>61032</v>
      </c>
      <c r="F56" s="106">
        <f>SUM(F57)</f>
        <v>61032</v>
      </c>
      <c r="G56" s="107">
        <f>SUM(G57)</f>
        <v>82000</v>
      </c>
    </row>
    <row r="57" spans="1:7" ht="13.5" thickBot="1">
      <c r="A57" s="34"/>
      <c r="B57" s="28" t="s">
        <v>53</v>
      </c>
      <c r="C57" s="41">
        <v>81376</v>
      </c>
      <c r="D57" s="41">
        <v>82000</v>
      </c>
      <c r="E57" s="41">
        <v>61032</v>
      </c>
      <c r="F57" s="42">
        <v>61032</v>
      </c>
      <c r="G57" s="93">
        <v>82000</v>
      </c>
    </row>
    <row r="58" spans="1:7" ht="13.5" thickBot="1">
      <c r="A58" s="17" t="s">
        <v>54</v>
      </c>
      <c r="B58" s="28"/>
      <c r="C58" s="31">
        <f>SUM(C59:C59)</f>
        <v>20000</v>
      </c>
      <c r="D58" s="31">
        <f>SUM(D59:D59)</f>
        <v>20000</v>
      </c>
      <c r="E58" s="31">
        <f>SUM(E59:E59)</f>
        <v>0</v>
      </c>
      <c r="F58" s="32">
        <f>SUM(F59:F59)</f>
        <v>20000</v>
      </c>
      <c r="G58" s="33">
        <f>SUM(G59:G59)</f>
        <v>23000</v>
      </c>
    </row>
    <row r="59" spans="1:7" ht="13.5" thickBot="1">
      <c r="A59" s="34"/>
      <c r="B59" s="28" t="s">
        <v>55</v>
      </c>
      <c r="C59" s="37">
        <v>20000</v>
      </c>
      <c r="D59" s="25">
        <v>20000</v>
      </c>
      <c r="E59" s="25">
        <v>0</v>
      </c>
      <c r="F59" s="26">
        <v>20000</v>
      </c>
      <c r="G59" s="27">
        <v>23000</v>
      </c>
    </row>
    <row r="60" spans="1:7" ht="13.5" thickBot="1">
      <c r="A60" s="48" t="s">
        <v>56</v>
      </c>
      <c r="B60" s="48"/>
      <c r="C60" s="110">
        <f>C5+C17+C21+C25+C27+C29+C40+C46+C50+C52+C56+C58+C48+C15</f>
        <v>3300579</v>
      </c>
      <c r="D60" s="108">
        <f>D5+D17+D21+D25+D27+D29+D40+D46+D50+D52+D56+D58+D48+D15</f>
        <v>3672000</v>
      </c>
      <c r="E60" s="31">
        <f>E5+E17+E21+E25+E27+E29+E40+E46+E50+E52+E56+E58+E48+E15</f>
        <v>2366395</v>
      </c>
      <c r="F60" s="32">
        <f>F5+F17+F21+F25+F27+F29+F40+F46+F50+F52+F56+F58+F48+F15</f>
        <v>2519265</v>
      </c>
      <c r="G60" s="33">
        <f>G5+G17+G21+G25+G27+G29+G40+G46+G50+G52+G56+G58+G48+G15</f>
        <v>3667000</v>
      </c>
    </row>
    <row r="61" spans="1:7" ht="13.5" thickBot="1">
      <c r="A61" s="50"/>
      <c r="B61" s="51"/>
      <c r="C61" s="109"/>
      <c r="D61" s="53"/>
      <c r="E61" s="52"/>
      <c r="F61" s="52"/>
      <c r="G61" s="53"/>
    </row>
    <row r="62" spans="1:7" ht="13.5" thickBot="1">
      <c r="A62" s="17" t="s">
        <v>57</v>
      </c>
      <c r="B62" s="49"/>
      <c r="C62" s="31">
        <f>SUM(C63:C66)</f>
        <v>494142</v>
      </c>
      <c r="D62" s="31">
        <f>SUM(D63:D66)</f>
        <v>532000</v>
      </c>
      <c r="E62" s="31">
        <f>SUM(E63:E66)</f>
        <v>365399</v>
      </c>
      <c r="F62" s="32">
        <f>SUM(F63:F66)</f>
        <v>417903</v>
      </c>
      <c r="G62" s="33">
        <f>SUM(G63:G66)</f>
        <v>527000</v>
      </c>
    </row>
    <row r="63" spans="1:7" ht="12.75">
      <c r="A63" s="21"/>
      <c r="B63" s="28" t="s">
        <v>58</v>
      </c>
      <c r="C63" s="25">
        <v>53610</v>
      </c>
      <c r="D63" s="25">
        <v>60000</v>
      </c>
      <c r="E63" s="25">
        <v>41475</v>
      </c>
      <c r="F63" s="26">
        <v>60850</v>
      </c>
      <c r="G63" s="27">
        <v>60000</v>
      </c>
    </row>
    <row r="64" spans="1:7" ht="12.75">
      <c r="A64" s="21"/>
      <c r="B64" s="54" t="s">
        <v>59</v>
      </c>
      <c r="C64" s="25">
        <v>292272</v>
      </c>
      <c r="D64" s="25">
        <v>300000</v>
      </c>
      <c r="E64" s="25">
        <v>211104</v>
      </c>
      <c r="F64" s="26">
        <v>215193</v>
      </c>
      <c r="G64" s="27">
        <v>300000</v>
      </c>
    </row>
    <row r="65" spans="1:7" ht="12.75">
      <c r="A65" s="21"/>
      <c r="B65" s="54" t="s">
        <v>10</v>
      </c>
      <c r="C65" s="25">
        <v>117320</v>
      </c>
      <c r="D65" s="25">
        <v>140000</v>
      </c>
      <c r="E65" s="25">
        <v>89300</v>
      </c>
      <c r="F65" s="26">
        <v>89660</v>
      </c>
      <c r="G65" s="27">
        <v>140000</v>
      </c>
    </row>
    <row r="66" spans="1:7" ht="12.75">
      <c r="A66" s="34"/>
      <c r="B66" s="28" t="s">
        <v>11</v>
      </c>
      <c r="C66" s="25">
        <v>30940</v>
      </c>
      <c r="D66" s="25">
        <v>32000</v>
      </c>
      <c r="E66" s="25">
        <v>23520</v>
      </c>
      <c r="F66" s="26">
        <v>52200</v>
      </c>
      <c r="G66" s="27">
        <v>27000</v>
      </c>
    </row>
    <row r="67" spans="1:7" ht="12.75">
      <c r="A67" s="17" t="s">
        <v>60</v>
      </c>
      <c r="B67" s="28"/>
      <c r="C67" s="55">
        <f>SUM(C68)</f>
        <v>5</v>
      </c>
      <c r="D67" s="31">
        <f>SUM(D68)</f>
        <v>0</v>
      </c>
      <c r="E67" s="55">
        <f>SUM(E68)</f>
        <v>5</v>
      </c>
      <c r="F67" s="56">
        <f>SUM(F68)</f>
        <v>5</v>
      </c>
      <c r="G67" s="33">
        <f>SUM(G68)</f>
        <v>0</v>
      </c>
    </row>
    <row r="68" spans="1:7" ht="12.75">
      <c r="A68" s="21"/>
      <c r="B68" s="28" t="s">
        <v>61</v>
      </c>
      <c r="C68" s="57">
        <v>5</v>
      </c>
      <c r="D68" s="25">
        <v>0</v>
      </c>
      <c r="E68" s="25">
        <v>5</v>
      </c>
      <c r="F68" s="26">
        <v>5</v>
      </c>
      <c r="G68" s="27">
        <v>0</v>
      </c>
    </row>
    <row r="69" spans="1:7" ht="12.75">
      <c r="A69" s="17" t="s">
        <v>62</v>
      </c>
      <c r="B69" s="28"/>
      <c r="C69" s="31">
        <f>SUM(C70:C70)</f>
        <v>1265700</v>
      </c>
      <c r="D69" s="31">
        <f>SUM(D70:D70)</f>
        <v>1495700</v>
      </c>
      <c r="E69" s="31">
        <f>SUM(E70:E70)</f>
        <v>824025</v>
      </c>
      <c r="F69" s="32">
        <f>SUM(F70)</f>
        <v>932100</v>
      </c>
      <c r="G69" s="33">
        <f>SUM(G70)</f>
        <v>0</v>
      </c>
    </row>
    <row r="70" spans="1:7" ht="12.75">
      <c r="A70" s="21"/>
      <c r="B70" s="28" t="s">
        <v>63</v>
      </c>
      <c r="C70" s="25">
        <v>1265700</v>
      </c>
      <c r="D70" s="25">
        <v>1495700</v>
      </c>
      <c r="E70" s="25">
        <v>824025</v>
      </c>
      <c r="F70" s="26">
        <v>932100</v>
      </c>
      <c r="G70" s="27">
        <v>0</v>
      </c>
    </row>
    <row r="71" spans="1:7" ht="12.75">
      <c r="A71" s="17" t="s">
        <v>64</v>
      </c>
      <c r="B71" s="28"/>
      <c r="C71" s="55">
        <f>SUM(C72)</f>
        <v>0</v>
      </c>
      <c r="D71" s="31">
        <f>SUM(D72)</f>
        <v>0</v>
      </c>
      <c r="E71" s="55">
        <f>SUM(E72)</f>
        <v>0</v>
      </c>
      <c r="F71" s="56">
        <f>SUM(F72)</f>
        <v>0</v>
      </c>
      <c r="G71" s="33">
        <f>SUM(G72)</f>
        <v>0</v>
      </c>
    </row>
    <row r="72" spans="1:7" ht="12.75">
      <c r="A72" s="21"/>
      <c r="B72" s="28" t="s">
        <v>65</v>
      </c>
      <c r="C72" s="57">
        <v>0</v>
      </c>
      <c r="D72" s="25">
        <v>0</v>
      </c>
      <c r="E72" s="25">
        <v>0</v>
      </c>
      <c r="F72" s="26">
        <v>0</v>
      </c>
      <c r="G72" s="27">
        <v>0</v>
      </c>
    </row>
    <row r="73" spans="1:7" ht="12.75">
      <c r="A73" s="17" t="s">
        <v>66</v>
      </c>
      <c r="B73" s="28"/>
      <c r="C73" s="55">
        <f>SUM(C74)</f>
        <v>0</v>
      </c>
      <c r="D73" s="55">
        <f>SUM(D74)</f>
        <v>0</v>
      </c>
      <c r="E73" s="55">
        <f>SUM(E74)</f>
        <v>0</v>
      </c>
      <c r="F73" s="56">
        <f>SUM(F74)</f>
        <v>0</v>
      </c>
      <c r="G73" s="33">
        <f>SUM(G74)</f>
        <v>0</v>
      </c>
    </row>
    <row r="74" spans="1:7" ht="13.5" thickBot="1">
      <c r="A74" s="34"/>
      <c r="B74" s="28" t="s">
        <v>67</v>
      </c>
      <c r="C74" s="57">
        <v>0</v>
      </c>
      <c r="D74" s="25">
        <v>0</v>
      </c>
      <c r="E74" s="25">
        <v>0</v>
      </c>
      <c r="F74" s="26">
        <v>0</v>
      </c>
      <c r="G74" s="27">
        <v>0</v>
      </c>
    </row>
    <row r="75" spans="1:7" ht="13.5" thickBot="1">
      <c r="A75" s="17" t="s">
        <v>68</v>
      </c>
      <c r="B75" s="17"/>
      <c r="C75" s="89">
        <f>SUM(C76:C77)</f>
        <v>300</v>
      </c>
      <c r="D75" s="90">
        <f>SUM(D76:D77)</f>
        <v>0</v>
      </c>
      <c r="E75" s="90">
        <f>SUM(E76:E77)</f>
        <v>300</v>
      </c>
      <c r="F75" s="91">
        <f>SUM(F76:F77)</f>
        <v>10000</v>
      </c>
      <c r="G75" s="92">
        <f>SUM(G76:G77)</f>
        <v>0</v>
      </c>
    </row>
    <row r="76" spans="1:7" ht="13.5" thickBot="1">
      <c r="A76" s="88"/>
      <c r="B76" s="94" t="s">
        <v>69</v>
      </c>
      <c r="C76" s="95">
        <v>300</v>
      </c>
      <c r="D76" s="95">
        <v>0</v>
      </c>
      <c r="E76" s="95">
        <v>300</v>
      </c>
      <c r="F76" s="96">
        <v>0</v>
      </c>
      <c r="G76" s="97">
        <v>0</v>
      </c>
    </row>
    <row r="77" spans="1:7" ht="13.5" thickBot="1">
      <c r="A77" s="34"/>
      <c r="B77" s="87" t="s">
        <v>70</v>
      </c>
      <c r="C77" s="41">
        <v>0</v>
      </c>
      <c r="D77" s="41">
        <v>0</v>
      </c>
      <c r="E77" s="41">
        <v>0</v>
      </c>
      <c r="F77" s="42">
        <v>10000</v>
      </c>
      <c r="G77" s="93">
        <v>0</v>
      </c>
    </row>
    <row r="78" spans="1:7" ht="13.5" thickBot="1">
      <c r="A78" s="49" t="s">
        <v>71</v>
      </c>
      <c r="B78" s="49"/>
      <c r="C78" s="31">
        <f>C62+C69+C75+C71+C73+C67</f>
        <v>1760147</v>
      </c>
      <c r="D78" s="31">
        <f>D62+D69+D75+D71+D73+D67</f>
        <v>2027700</v>
      </c>
      <c r="E78" s="31">
        <f>E62+E69+E75+E71+E73+E67</f>
        <v>1189729</v>
      </c>
      <c r="F78" s="32">
        <f>F62+F69+F75+F71+F73+F67</f>
        <v>1360008</v>
      </c>
      <c r="G78" s="33">
        <f>G62+G69+G75+G71+G73+G67</f>
        <v>527000</v>
      </c>
    </row>
    <row r="79" spans="1:7" ht="10.5" customHeight="1">
      <c r="A79" s="58"/>
      <c r="B79" s="59"/>
      <c r="C79" s="52"/>
      <c r="D79" s="53"/>
      <c r="E79" s="52"/>
      <c r="F79" s="60"/>
      <c r="G79" s="61"/>
    </row>
    <row r="80" spans="1:7" ht="12.75">
      <c r="A80" s="48" t="s">
        <v>72</v>
      </c>
      <c r="B80" s="49"/>
      <c r="C80" s="31">
        <v>1584300</v>
      </c>
      <c r="D80" s="31">
        <f>D60-D78</f>
        <v>1644300</v>
      </c>
      <c r="E80" s="31">
        <v>1313475</v>
      </c>
      <c r="F80" s="32">
        <v>1422900</v>
      </c>
      <c r="G80" s="33">
        <f>G60-G78</f>
        <v>3140000</v>
      </c>
    </row>
    <row r="81" spans="3:7" ht="12.75">
      <c r="C81" s="62"/>
      <c r="D81" s="62"/>
      <c r="E81" s="63"/>
      <c r="F81" s="63"/>
      <c r="G81" s="63"/>
    </row>
    <row r="82" spans="1:7" ht="12.75">
      <c r="A82" s="64" t="s">
        <v>73</v>
      </c>
      <c r="B82" s="65"/>
      <c r="C82" s="66">
        <f>SUM(C80+C78-C60)</f>
        <v>43868</v>
      </c>
      <c r="D82" s="66">
        <f>SUM(D80+D78-D60)</f>
        <v>0</v>
      </c>
      <c r="E82" s="66">
        <f>SUM(E80+E78-E60)</f>
        <v>136809</v>
      </c>
      <c r="F82" s="67">
        <f>SUM(F80+F78-F60)</f>
        <v>263643</v>
      </c>
      <c r="G82" s="68">
        <v>0</v>
      </c>
    </row>
    <row r="83" spans="3:7" ht="10.5" customHeight="1">
      <c r="C83" s="69"/>
      <c r="D83" s="84"/>
      <c r="E83" s="70"/>
      <c r="F83" s="70"/>
      <c r="G83" s="70"/>
    </row>
    <row r="84" spans="1:10" ht="12.75">
      <c r="A84" s="71" t="s">
        <v>74</v>
      </c>
      <c r="B84" s="54"/>
      <c r="C84" s="72"/>
      <c r="D84" s="85"/>
      <c r="E84" s="73"/>
      <c r="F84" s="73"/>
      <c r="G84" s="73"/>
      <c r="J84" s="74"/>
    </row>
    <row r="85" spans="1:2" ht="12.75">
      <c r="A85" t="s">
        <v>177</v>
      </c>
      <c r="B85" s="75"/>
    </row>
    <row r="86" spans="1:2" ht="12.75">
      <c r="A86" t="s">
        <v>178</v>
      </c>
      <c r="B86" s="75"/>
    </row>
    <row r="87" spans="1:8" ht="12.75">
      <c r="A87" t="s">
        <v>179</v>
      </c>
      <c r="B87" s="75"/>
      <c r="H87" s="76"/>
    </row>
    <row r="88" ht="12.75">
      <c r="H88" s="76"/>
    </row>
    <row r="89" ht="12.75">
      <c r="H89" s="76"/>
    </row>
    <row r="90" ht="12.75">
      <c r="H90" s="76"/>
    </row>
    <row r="91" ht="12.75">
      <c r="H91" s="76"/>
    </row>
    <row r="92" ht="12.75">
      <c r="H92" s="76"/>
    </row>
    <row r="93" ht="12.75">
      <c r="H93" s="76"/>
    </row>
    <row r="94" ht="12.75">
      <c r="H94" s="76"/>
    </row>
    <row r="95" ht="12.75">
      <c r="H95" s="76"/>
    </row>
    <row r="96" ht="12.75">
      <c r="H96" s="76"/>
    </row>
    <row r="97" ht="12.75">
      <c r="H97" s="76"/>
    </row>
    <row r="98" ht="12.75">
      <c r="H98" s="3"/>
    </row>
  </sheetData>
  <sheetProtection selectLockedCells="1" selectUnlockedCells="1"/>
  <printOptions/>
  <pageMargins left="0.39375" right="0.39375" top="0.19652777777777777" bottom="0.196527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7.375" style="0" customWidth="1"/>
    <col min="2" max="2" width="11.375" style="0" customWidth="1"/>
    <col min="3" max="3" width="10.00390625" style="0" customWidth="1"/>
    <col min="4" max="4" width="16.00390625" style="0" customWidth="1"/>
    <col min="5" max="5" width="5.00390625" style="0" customWidth="1"/>
  </cols>
  <sheetData>
    <row r="1" spans="1:5" s="77" customFormat="1" ht="12">
      <c r="A1" s="113" t="s">
        <v>138</v>
      </c>
      <c r="B1" s="114"/>
      <c r="C1" s="114"/>
      <c r="D1" s="114"/>
      <c r="E1" s="114"/>
    </row>
    <row r="2" spans="1:5" s="77" customFormat="1" ht="12.75" thickBot="1">
      <c r="A2" s="112">
        <v>501</v>
      </c>
      <c r="B2" s="114"/>
      <c r="C2" s="114"/>
      <c r="D2" s="114"/>
      <c r="E2" s="114"/>
    </row>
    <row r="3" spans="1:10" s="77" customFormat="1" ht="12.75" thickBot="1">
      <c r="A3" s="111" t="s">
        <v>75</v>
      </c>
      <c r="B3" s="115" t="s">
        <v>76</v>
      </c>
      <c r="C3" s="115" t="s">
        <v>77</v>
      </c>
      <c r="D3" s="115" t="s">
        <v>78</v>
      </c>
      <c r="E3" s="115" t="s">
        <v>79</v>
      </c>
      <c r="F3" s="78"/>
      <c r="G3" s="79"/>
      <c r="H3" s="79"/>
      <c r="I3" s="79"/>
      <c r="J3" s="79"/>
    </row>
    <row r="4" spans="1:5" s="77" customFormat="1" ht="8.25" customHeight="1">
      <c r="A4" s="149"/>
      <c r="B4" s="149"/>
      <c r="C4" s="149"/>
      <c r="D4" s="149"/>
      <c r="E4" s="149"/>
    </row>
    <row r="5" spans="1:5" s="77" customFormat="1" ht="12.75" thickBot="1">
      <c r="A5" s="150" t="s">
        <v>80</v>
      </c>
      <c r="B5" s="150"/>
      <c r="C5" s="150"/>
      <c r="D5" s="150"/>
      <c r="E5" s="150"/>
    </row>
    <row r="6" spans="1:6" s="77" customFormat="1" ht="12.75" thickBot="1">
      <c r="A6" s="111" t="s">
        <v>81</v>
      </c>
      <c r="B6" s="116">
        <v>2</v>
      </c>
      <c r="C6" s="115"/>
      <c r="D6" s="116" t="s">
        <v>82</v>
      </c>
      <c r="E6" s="116" t="s">
        <v>83</v>
      </c>
      <c r="F6" s="78"/>
    </row>
    <row r="7" spans="1:6" s="77" customFormat="1" ht="12.75" thickBot="1">
      <c r="A7" s="117" t="s">
        <v>84</v>
      </c>
      <c r="B7" s="118">
        <v>2</v>
      </c>
      <c r="C7" s="119"/>
      <c r="D7" s="118" t="s">
        <v>82</v>
      </c>
      <c r="E7" s="118" t="s">
        <v>83</v>
      </c>
      <c r="F7" s="78"/>
    </row>
    <row r="8" spans="1:6" s="77" customFormat="1" ht="12.75" thickBot="1">
      <c r="A8" s="117" t="s">
        <v>85</v>
      </c>
      <c r="B8" s="118" t="s">
        <v>86</v>
      </c>
      <c r="C8" s="119"/>
      <c r="D8" s="118" t="s">
        <v>87</v>
      </c>
      <c r="E8" s="118" t="s">
        <v>88</v>
      </c>
      <c r="F8" s="78"/>
    </row>
    <row r="9" spans="1:6" s="77" customFormat="1" ht="12.75" thickBot="1">
      <c r="A9" s="117" t="s">
        <v>89</v>
      </c>
      <c r="B9" s="118" t="s">
        <v>86</v>
      </c>
      <c r="C9" s="119"/>
      <c r="D9" s="118" t="s">
        <v>87</v>
      </c>
      <c r="E9" s="118" t="s">
        <v>88</v>
      </c>
      <c r="F9" s="78"/>
    </row>
    <row r="10" spans="1:6" s="77" customFormat="1" ht="12.75" thickBot="1">
      <c r="A10" s="117" t="s">
        <v>90</v>
      </c>
      <c r="B10" s="118">
        <v>1</v>
      </c>
      <c r="C10" s="119"/>
      <c r="D10" s="118" t="s">
        <v>91</v>
      </c>
      <c r="E10" s="118" t="s">
        <v>92</v>
      </c>
      <c r="F10" s="78"/>
    </row>
    <row r="11" spans="1:6" s="77" customFormat="1" ht="12.75" thickBot="1">
      <c r="A11" s="117" t="s">
        <v>93</v>
      </c>
      <c r="B11" s="118">
        <v>1</v>
      </c>
      <c r="C11" s="119"/>
      <c r="D11" s="118" t="s">
        <v>94</v>
      </c>
      <c r="E11" s="118" t="s">
        <v>88</v>
      </c>
      <c r="F11" s="78"/>
    </row>
    <row r="12" spans="1:6" s="77" customFormat="1" ht="12.75" thickBot="1">
      <c r="A12" s="117" t="s">
        <v>95</v>
      </c>
      <c r="B12" s="118" t="s">
        <v>86</v>
      </c>
      <c r="C12" s="119"/>
      <c r="D12" s="118" t="s">
        <v>96</v>
      </c>
      <c r="E12" s="118" t="s">
        <v>97</v>
      </c>
      <c r="F12" s="78"/>
    </row>
    <row r="13" spans="1:5" s="77" customFormat="1" ht="12" customHeight="1">
      <c r="A13" s="120"/>
      <c r="B13" s="120"/>
      <c r="C13" s="120"/>
      <c r="D13" s="120"/>
      <c r="E13" s="120"/>
    </row>
    <row r="14" spans="1:5" s="77" customFormat="1" ht="12.75" thickBot="1">
      <c r="A14" s="150" t="s">
        <v>98</v>
      </c>
      <c r="B14" s="150"/>
      <c r="C14" s="150"/>
      <c r="D14" s="150"/>
      <c r="E14" s="150"/>
    </row>
    <row r="15" spans="1:6" s="77" customFormat="1" ht="12.75" thickBot="1">
      <c r="A15" s="111" t="s">
        <v>99</v>
      </c>
      <c r="B15" s="116" t="s">
        <v>86</v>
      </c>
      <c r="C15" s="115"/>
      <c r="D15" s="116" t="s">
        <v>87</v>
      </c>
      <c r="E15" s="116" t="s">
        <v>97</v>
      </c>
      <c r="F15" s="78"/>
    </row>
    <row r="16" spans="1:6" s="77" customFormat="1" ht="12.75" thickBot="1">
      <c r="A16" s="117" t="s">
        <v>100</v>
      </c>
      <c r="B16" s="118" t="s">
        <v>86</v>
      </c>
      <c r="C16" s="119"/>
      <c r="D16" s="118" t="s">
        <v>87</v>
      </c>
      <c r="E16" s="118" t="s">
        <v>97</v>
      </c>
      <c r="F16" s="78"/>
    </row>
    <row r="17" spans="1:6" s="77" customFormat="1" ht="12.75" thickBot="1">
      <c r="A17" s="117" t="s">
        <v>95</v>
      </c>
      <c r="B17" s="118" t="s">
        <v>86</v>
      </c>
      <c r="C17" s="119"/>
      <c r="D17" s="118" t="s">
        <v>96</v>
      </c>
      <c r="E17" s="118" t="s">
        <v>97</v>
      </c>
      <c r="F17" s="78"/>
    </row>
    <row r="18" spans="1:6" s="77" customFormat="1" ht="12.75" thickBot="1">
      <c r="A18" s="117" t="s">
        <v>89</v>
      </c>
      <c r="B18" s="118" t="s">
        <v>86</v>
      </c>
      <c r="C18" s="119"/>
      <c r="D18" s="118" t="s">
        <v>101</v>
      </c>
      <c r="E18" s="118" t="s">
        <v>102</v>
      </c>
      <c r="F18" s="78"/>
    </row>
    <row r="19" spans="1:6" s="77" customFormat="1" ht="12.75" thickBot="1">
      <c r="A19" s="117" t="s">
        <v>103</v>
      </c>
      <c r="B19" s="118">
        <v>2</v>
      </c>
      <c r="C19" s="119"/>
      <c r="D19" s="118" t="s">
        <v>82</v>
      </c>
      <c r="E19" s="118" t="s">
        <v>83</v>
      </c>
      <c r="F19" s="78"/>
    </row>
    <row r="20" spans="1:6" s="77" customFormat="1" ht="12.75" thickBot="1">
      <c r="A20" s="111" t="s">
        <v>104</v>
      </c>
      <c r="B20" s="116">
        <v>2</v>
      </c>
      <c r="C20" s="115"/>
      <c r="D20" s="116" t="s">
        <v>82</v>
      </c>
      <c r="E20" s="116" t="s">
        <v>83</v>
      </c>
      <c r="F20" s="80"/>
    </row>
    <row r="21" spans="1:6" s="77" customFormat="1" ht="12.75" thickBot="1">
      <c r="A21" s="117" t="s">
        <v>93</v>
      </c>
      <c r="B21" s="118">
        <v>1</v>
      </c>
      <c r="C21" s="119"/>
      <c r="D21" s="118" t="s">
        <v>94</v>
      </c>
      <c r="E21" s="118">
        <v>2</v>
      </c>
      <c r="F21" s="80"/>
    </row>
    <row r="22" spans="1:6" s="77" customFormat="1" ht="12">
      <c r="A22" s="121"/>
      <c r="B22" s="122"/>
      <c r="C22" s="121"/>
      <c r="D22" s="122"/>
      <c r="E22" s="122"/>
      <c r="F22" s="80"/>
    </row>
    <row r="23" spans="1:5" s="77" customFormat="1" ht="12.75" thickBot="1">
      <c r="A23" s="150" t="s">
        <v>105</v>
      </c>
      <c r="B23" s="150"/>
      <c r="C23" s="150"/>
      <c r="D23" s="150"/>
      <c r="E23" s="150"/>
    </row>
    <row r="24" spans="1:6" s="77" customFormat="1" ht="12.75" thickBot="1">
      <c r="A24" s="111" t="s">
        <v>99</v>
      </c>
      <c r="B24" s="116" t="s">
        <v>86</v>
      </c>
      <c r="C24" s="115"/>
      <c r="D24" s="116" t="s">
        <v>87</v>
      </c>
      <c r="E24" s="116" t="s">
        <v>97</v>
      </c>
      <c r="F24" s="78"/>
    </row>
    <row r="25" spans="1:6" s="77" customFormat="1" ht="12.75" thickBot="1">
      <c r="A25" s="117" t="s">
        <v>100</v>
      </c>
      <c r="B25" s="118" t="s">
        <v>86</v>
      </c>
      <c r="C25" s="119"/>
      <c r="D25" s="118" t="s">
        <v>87</v>
      </c>
      <c r="E25" s="118" t="s">
        <v>97</v>
      </c>
      <c r="F25" s="78"/>
    </row>
    <row r="26" spans="1:6" s="77" customFormat="1" ht="12.75" thickBot="1">
      <c r="A26" s="117" t="s">
        <v>85</v>
      </c>
      <c r="B26" s="118" t="s">
        <v>86</v>
      </c>
      <c r="C26" s="119"/>
      <c r="D26" s="118" t="s">
        <v>87</v>
      </c>
      <c r="E26" s="118" t="s">
        <v>88</v>
      </c>
      <c r="F26" s="78"/>
    </row>
    <row r="27" spans="1:6" s="77" customFormat="1" ht="12.75" thickBot="1">
      <c r="A27" s="117" t="s">
        <v>89</v>
      </c>
      <c r="B27" s="118" t="s">
        <v>86</v>
      </c>
      <c r="C27" s="119"/>
      <c r="D27" s="118" t="s">
        <v>87</v>
      </c>
      <c r="E27" s="118" t="s">
        <v>88</v>
      </c>
      <c r="F27" s="78"/>
    </row>
    <row r="28" spans="1:6" s="77" customFormat="1" ht="12.75" thickBot="1">
      <c r="A28" s="117" t="s">
        <v>95</v>
      </c>
      <c r="B28" s="118" t="s">
        <v>86</v>
      </c>
      <c r="C28" s="119"/>
      <c r="D28" s="118" t="s">
        <v>96</v>
      </c>
      <c r="E28" s="118" t="s">
        <v>97</v>
      </c>
      <c r="F28" s="78"/>
    </row>
    <row r="29" spans="1:6" s="77" customFormat="1" ht="12.75" thickBot="1">
      <c r="A29" s="117" t="s">
        <v>93</v>
      </c>
      <c r="B29" s="118">
        <v>1</v>
      </c>
      <c r="C29" s="119"/>
      <c r="D29" s="118" t="s">
        <v>94</v>
      </c>
      <c r="E29" s="118">
        <v>2</v>
      </c>
      <c r="F29" s="78"/>
    </row>
    <row r="30" spans="1:6" s="77" customFormat="1" ht="12.75" thickBot="1">
      <c r="A30" s="111" t="s">
        <v>106</v>
      </c>
      <c r="B30" s="116">
        <v>1</v>
      </c>
      <c r="C30" s="115"/>
      <c r="D30" s="116" t="s">
        <v>87</v>
      </c>
      <c r="E30" s="116" t="s">
        <v>97</v>
      </c>
      <c r="F30" s="78"/>
    </row>
    <row r="31" spans="1:6" s="77" customFormat="1" ht="12">
      <c r="A31" s="121"/>
      <c r="B31" s="122"/>
      <c r="C31" s="121"/>
      <c r="D31" s="122"/>
      <c r="E31" s="122"/>
      <c r="F31" s="80"/>
    </row>
    <row r="32" spans="1:6" s="77" customFormat="1" ht="12.75" thickBot="1">
      <c r="A32" s="150" t="s">
        <v>107</v>
      </c>
      <c r="B32" s="150"/>
      <c r="C32" s="150"/>
      <c r="D32" s="150"/>
      <c r="E32" s="150"/>
      <c r="F32" s="80"/>
    </row>
    <row r="33" spans="1:6" s="77" customFormat="1" ht="12.75" thickBot="1">
      <c r="A33" s="111" t="s">
        <v>99</v>
      </c>
      <c r="B33" s="116" t="s">
        <v>86</v>
      </c>
      <c r="C33" s="115"/>
      <c r="D33" s="116" t="s">
        <v>87</v>
      </c>
      <c r="E33" s="116" t="s">
        <v>97</v>
      </c>
      <c r="F33" s="80"/>
    </row>
    <row r="34" spans="1:6" s="77" customFormat="1" ht="12.75" thickBot="1">
      <c r="A34" s="117" t="s">
        <v>100</v>
      </c>
      <c r="B34" s="118" t="s">
        <v>86</v>
      </c>
      <c r="C34" s="119"/>
      <c r="D34" s="118" t="s">
        <v>87</v>
      </c>
      <c r="E34" s="118" t="s">
        <v>97</v>
      </c>
      <c r="F34" s="80"/>
    </row>
    <row r="35" spans="1:6" s="77" customFormat="1" ht="12.75" thickBot="1">
      <c r="A35" s="117" t="s">
        <v>85</v>
      </c>
      <c r="B35" s="118" t="s">
        <v>86</v>
      </c>
      <c r="C35" s="119"/>
      <c r="D35" s="118" t="s">
        <v>87</v>
      </c>
      <c r="E35" s="118" t="s">
        <v>88</v>
      </c>
      <c r="F35" s="80"/>
    </row>
    <row r="36" spans="1:6" s="77" customFormat="1" ht="12.75" thickBot="1">
      <c r="A36" s="117" t="s">
        <v>89</v>
      </c>
      <c r="B36" s="118" t="s">
        <v>86</v>
      </c>
      <c r="C36" s="119"/>
      <c r="D36" s="118" t="s">
        <v>87</v>
      </c>
      <c r="E36" s="118" t="s">
        <v>88</v>
      </c>
      <c r="F36" s="80"/>
    </row>
    <row r="37" spans="1:6" s="77" customFormat="1" ht="12.75" thickBot="1">
      <c r="A37" s="117" t="s">
        <v>95</v>
      </c>
      <c r="B37" s="118" t="s">
        <v>86</v>
      </c>
      <c r="C37" s="119"/>
      <c r="D37" s="118" t="s">
        <v>96</v>
      </c>
      <c r="E37" s="118" t="s">
        <v>97</v>
      </c>
      <c r="F37" s="80"/>
    </row>
    <row r="38" spans="1:6" s="77" customFormat="1" ht="12.75" thickBot="1">
      <c r="A38" s="117" t="s">
        <v>108</v>
      </c>
      <c r="B38" s="118">
        <v>1</v>
      </c>
      <c r="C38" s="119"/>
      <c r="D38" s="118" t="s">
        <v>94</v>
      </c>
      <c r="E38" s="118">
        <v>2</v>
      </c>
      <c r="F38" s="80"/>
    </row>
    <row r="39" spans="1:6" s="77" customFormat="1" ht="12.75" thickBot="1">
      <c r="A39" s="111" t="s">
        <v>109</v>
      </c>
      <c r="B39" s="116">
        <v>1</v>
      </c>
      <c r="C39" s="115"/>
      <c r="D39" s="116" t="s">
        <v>87</v>
      </c>
      <c r="E39" s="116" t="s">
        <v>97</v>
      </c>
      <c r="F39" s="80"/>
    </row>
    <row r="40" spans="1:6" s="77" customFormat="1" ht="12">
      <c r="A40" s="121"/>
      <c r="B40" s="122"/>
      <c r="C40" s="121"/>
      <c r="D40" s="122"/>
      <c r="E40" s="122"/>
      <c r="F40" s="80"/>
    </row>
    <row r="41" spans="1:5" s="77" customFormat="1" ht="12">
      <c r="A41" s="151" t="s">
        <v>110</v>
      </c>
      <c r="B41" s="151"/>
      <c r="C41" s="151"/>
      <c r="D41" s="151"/>
      <c r="E41" s="151"/>
    </row>
    <row r="42" spans="1:5" s="77" customFormat="1" ht="12">
      <c r="A42" s="114" t="s">
        <v>111</v>
      </c>
      <c r="B42" s="114"/>
      <c r="C42" s="114"/>
      <c r="D42" s="114"/>
      <c r="E42" s="114"/>
    </row>
    <row r="43" spans="1:5" s="77" customFormat="1" ht="12">
      <c r="A43" s="148" t="s">
        <v>112</v>
      </c>
      <c r="B43" s="148"/>
      <c r="C43" s="148"/>
      <c r="D43" s="148"/>
      <c r="E43" s="148"/>
    </row>
    <row r="44" spans="1:5" s="77" customFormat="1" ht="12">
      <c r="A44" s="114"/>
      <c r="B44" s="114"/>
      <c r="C44" s="114"/>
      <c r="D44" s="114"/>
      <c r="E44" s="114"/>
    </row>
    <row r="45" spans="1:5" s="77" customFormat="1" ht="12">
      <c r="A45" s="112">
        <v>558</v>
      </c>
      <c r="B45" s="114"/>
      <c r="C45" s="114"/>
      <c r="D45" s="114"/>
      <c r="E45" s="114"/>
    </row>
    <row r="46" spans="1:5" s="77" customFormat="1" ht="12.75">
      <c r="A46" s="86" t="s">
        <v>146</v>
      </c>
      <c r="B46" s="114"/>
      <c r="C46" s="114"/>
      <c r="D46" s="114"/>
      <c r="E46" s="114"/>
    </row>
    <row r="47" spans="1:5" s="77" customFormat="1" ht="12">
      <c r="A47" s="114" t="s">
        <v>113</v>
      </c>
      <c r="B47" s="114"/>
      <c r="C47" s="114"/>
      <c r="D47" s="114"/>
      <c r="E47" s="114"/>
    </row>
    <row r="48" spans="1:5" s="77" customFormat="1" ht="12">
      <c r="A48" s="114" t="s">
        <v>147</v>
      </c>
      <c r="B48" s="114"/>
      <c r="C48" s="114"/>
      <c r="D48" s="114"/>
      <c r="E48" s="114"/>
    </row>
    <row r="49" spans="1:5" s="77" customFormat="1" ht="12">
      <c r="A49" s="114"/>
      <c r="B49" s="114"/>
      <c r="C49" s="114"/>
      <c r="D49" s="114"/>
      <c r="E49" s="114"/>
    </row>
    <row r="50" spans="1:5" s="77" customFormat="1" ht="12">
      <c r="A50" s="112">
        <v>511</v>
      </c>
      <c r="B50" s="114"/>
      <c r="C50" s="114"/>
      <c r="D50" s="114"/>
      <c r="E50" s="114"/>
    </row>
    <row r="51" spans="1:5" s="77" customFormat="1" ht="12">
      <c r="A51" s="112" t="s">
        <v>148</v>
      </c>
      <c r="B51" s="114"/>
      <c r="C51" s="114"/>
      <c r="D51" s="114"/>
      <c r="E51" s="114"/>
    </row>
    <row r="52" spans="1:5" s="77" customFormat="1" ht="12">
      <c r="A52" s="114"/>
      <c r="B52" s="114"/>
      <c r="C52" s="114"/>
      <c r="D52" s="114"/>
      <c r="E52" s="114"/>
    </row>
    <row r="53" spans="1:5" s="77" customFormat="1" ht="12">
      <c r="A53" s="112">
        <v>513</v>
      </c>
      <c r="B53" s="114"/>
      <c r="C53" s="114"/>
      <c r="D53" s="114"/>
      <c r="E53" s="114"/>
    </row>
    <row r="54" spans="1:5" s="77" customFormat="1" ht="12">
      <c r="A54" s="114" t="s">
        <v>149</v>
      </c>
      <c r="B54" s="114"/>
      <c r="C54" s="114"/>
      <c r="D54" s="114"/>
      <c r="E54" s="114"/>
    </row>
    <row r="55" spans="1:5" s="77" customFormat="1" ht="12">
      <c r="A55" s="114"/>
      <c r="B55" s="114"/>
      <c r="C55" s="114"/>
      <c r="D55" s="114"/>
      <c r="E55" s="114"/>
    </row>
    <row r="56" spans="1:5" s="77" customFormat="1" ht="12">
      <c r="A56" s="112">
        <v>518</v>
      </c>
      <c r="B56" s="114"/>
      <c r="C56" s="114"/>
      <c r="D56" s="114"/>
      <c r="E56" s="114"/>
    </row>
    <row r="57" spans="1:5" s="77" customFormat="1" ht="12.75">
      <c r="A57" s="86"/>
      <c r="B57" s="114"/>
      <c r="C57" s="114"/>
      <c r="D57" s="114"/>
      <c r="E57" s="114"/>
    </row>
    <row r="58" spans="1:5" s="77" customFormat="1" ht="12">
      <c r="A58" s="114" t="s">
        <v>114</v>
      </c>
      <c r="B58" s="114"/>
      <c r="C58" s="114"/>
      <c r="D58" s="114"/>
      <c r="E58" s="114"/>
    </row>
    <row r="59" spans="1:5" s="77" customFormat="1" ht="12.75">
      <c r="A59" s="86"/>
      <c r="B59" s="114"/>
      <c r="C59" s="114"/>
      <c r="D59" s="114"/>
      <c r="E59" s="114"/>
    </row>
    <row r="60" spans="1:5" s="77" customFormat="1" ht="12">
      <c r="A60" s="114"/>
      <c r="B60" s="114"/>
      <c r="C60" s="114"/>
      <c r="D60" s="114"/>
      <c r="E60" s="114"/>
    </row>
    <row r="61" spans="1:5" s="77" customFormat="1" ht="12">
      <c r="A61" s="112">
        <v>521</v>
      </c>
      <c r="B61" s="114"/>
      <c r="C61" s="114"/>
      <c r="D61" s="114"/>
      <c r="E61" s="114"/>
    </row>
    <row r="62" spans="1:5" s="77" customFormat="1" ht="12">
      <c r="A62" s="123" t="s">
        <v>150</v>
      </c>
      <c r="B62" s="114"/>
      <c r="C62" s="114"/>
      <c r="D62" s="114"/>
      <c r="E62" s="114"/>
    </row>
    <row r="63" spans="1:6" ht="12.75">
      <c r="A63" s="86"/>
      <c r="B63" s="114"/>
      <c r="C63" s="114"/>
      <c r="D63" s="114"/>
      <c r="E63" s="114"/>
      <c r="F63" s="81"/>
    </row>
    <row r="64" spans="1:6" ht="12.75">
      <c r="A64" s="114"/>
      <c r="B64" s="114"/>
      <c r="C64" s="114"/>
      <c r="D64" s="114"/>
      <c r="E64" s="114"/>
      <c r="F64" s="81"/>
    </row>
    <row r="65" spans="1:6" ht="12.75">
      <c r="A65" s="86" t="s">
        <v>151</v>
      </c>
      <c r="B65" s="114"/>
      <c r="C65" s="114"/>
      <c r="D65" s="114"/>
      <c r="E65" s="114"/>
      <c r="F65" s="81"/>
    </row>
    <row r="66" spans="1:6" ht="12.75">
      <c r="A66" s="86" t="s">
        <v>152</v>
      </c>
      <c r="B66" s="114"/>
      <c r="C66" s="114"/>
      <c r="D66" s="114"/>
      <c r="E66" s="114"/>
      <c r="F66" s="81"/>
    </row>
    <row r="67" spans="2:6" ht="12.75">
      <c r="B67" s="82"/>
      <c r="C67" s="82"/>
      <c r="D67" s="82"/>
      <c r="E67" s="82"/>
      <c r="F67" s="81"/>
    </row>
    <row r="68" spans="1:6" ht="12.75">
      <c r="A68" s="69"/>
      <c r="B68" s="69"/>
      <c r="C68" s="69"/>
      <c r="D68" s="69"/>
      <c r="E68" s="69"/>
      <c r="F68" s="81"/>
    </row>
    <row r="69" spans="2:6" ht="12.75">
      <c r="B69" s="82"/>
      <c r="C69" s="82"/>
      <c r="D69" s="82"/>
      <c r="E69" s="82"/>
      <c r="F69" s="81"/>
    </row>
    <row r="70" spans="1:6" ht="12.75">
      <c r="A70" s="81"/>
      <c r="B70" s="81"/>
      <c r="C70" s="81"/>
      <c r="D70" s="81"/>
      <c r="E70" s="81"/>
      <c r="F70" s="81"/>
    </row>
  </sheetData>
  <sheetProtection selectLockedCells="1" selectUnlockedCells="1"/>
  <mergeCells count="7">
    <mergeCell ref="A43:E43"/>
    <mergeCell ref="A4:E4"/>
    <mergeCell ref="A5:E5"/>
    <mergeCell ref="A14:E14"/>
    <mergeCell ref="A23:E23"/>
    <mergeCell ref="A32:E32"/>
    <mergeCell ref="A41:E41"/>
  </mergeCells>
  <printOptions/>
  <pageMargins left="0.7" right="0.7" top="0.7875" bottom="0.78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J44"/>
  <sheetViews>
    <sheetView zoomScalePageLayoutView="0" workbookViewId="0" topLeftCell="A1">
      <selection activeCell="E34" sqref="E34"/>
    </sheetView>
  </sheetViews>
  <sheetFormatPr defaultColWidth="9.00390625" defaultRowHeight="12.75"/>
  <sheetData>
    <row r="1" spans="1:10" ht="20.25">
      <c r="A1" s="128" t="s">
        <v>115</v>
      </c>
      <c r="B1" s="129"/>
      <c r="C1" s="129"/>
      <c r="D1" s="129"/>
      <c r="E1" s="129"/>
      <c r="F1" s="129"/>
      <c r="G1" s="129"/>
      <c r="H1" s="82"/>
      <c r="I1" s="82"/>
      <c r="J1" s="82"/>
    </row>
    <row r="2" spans="1:10" ht="20.25">
      <c r="A2" s="128" t="s">
        <v>116</v>
      </c>
      <c r="B2" s="129"/>
      <c r="C2" s="129"/>
      <c r="D2" s="129"/>
      <c r="E2" s="129"/>
      <c r="F2" s="129"/>
      <c r="G2" s="129"/>
      <c r="H2" s="82"/>
      <c r="I2" s="82"/>
      <c r="J2" s="82"/>
    </row>
    <row r="3" spans="1:10" ht="20.25">
      <c r="A3" s="130"/>
      <c r="B3" s="129"/>
      <c r="C3" s="129"/>
      <c r="D3" s="129"/>
      <c r="E3" s="129"/>
      <c r="F3" s="129"/>
      <c r="G3" s="129"/>
      <c r="H3" s="82"/>
      <c r="I3" s="82"/>
      <c r="J3" s="82"/>
    </row>
    <row r="4" spans="1:10" ht="15.75">
      <c r="A4" s="125" t="s">
        <v>117</v>
      </c>
      <c r="B4" s="129"/>
      <c r="C4" s="129"/>
      <c r="D4" s="129"/>
      <c r="E4" s="129"/>
      <c r="F4" s="129"/>
      <c r="G4" s="129"/>
      <c r="H4" s="129"/>
      <c r="I4" s="129"/>
      <c r="J4" s="82"/>
    </row>
    <row r="5" spans="1:10" ht="15.75">
      <c r="A5" s="125" t="s">
        <v>153</v>
      </c>
      <c r="B5" s="129"/>
      <c r="C5" s="129"/>
      <c r="D5" s="129"/>
      <c r="E5" s="129"/>
      <c r="F5" s="129"/>
      <c r="G5" s="129"/>
      <c r="H5" s="129"/>
      <c r="I5" s="129"/>
      <c r="J5" s="82"/>
    </row>
    <row r="6" spans="1:10" ht="15.75">
      <c r="A6" s="125" t="s">
        <v>154</v>
      </c>
      <c r="B6" s="129"/>
      <c r="C6" s="129"/>
      <c r="D6" s="129"/>
      <c r="E6" s="129"/>
      <c r="F6" s="129"/>
      <c r="G6" s="129"/>
      <c r="H6" s="129"/>
      <c r="I6" s="129"/>
      <c r="J6" s="82"/>
    </row>
    <row r="7" spans="1:10" ht="15.75">
      <c r="A7" s="125" t="s">
        <v>155</v>
      </c>
      <c r="B7" s="129"/>
      <c r="C7" s="129"/>
      <c r="D7" s="129"/>
      <c r="E7" s="129"/>
      <c r="F7" s="129"/>
      <c r="G7" s="129"/>
      <c r="H7" s="129"/>
      <c r="I7" s="129"/>
      <c r="J7" s="82"/>
    </row>
    <row r="8" spans="1:10" ht="15.75">
      <c r="A8" s="125" t="s">
        <v>156</v>
      </c>
      <c r="B8" s="129"/>
      <c r="C8" s="129"/>
      <c r="D8" s="129"/>
      <c r="E8" s="129"/>
      <c r="F8" s="129"/>
      <c r="G8" s="129"/>
      <c r="H8" s="129"/>
      <c r="I8" s="129"/>
      <c r="J8" s="82"/>
    </row>
    <row r="9" spans="1:10" ht="15.75">
      <c r="A9" s="125" t="s">
        <v>157</v>
      </c>
      <c r="B9" s="129"/>
      <c r="C9" s="129"/>
      <c r="D9" s="129"/>
      <c r="E9" s="129"/>
      <c r="F9" s="129"/>
      <c r="G9" s="129"/>
      <c r="H9" s="129"/>
      <c r="I9" s="129"/>
      <c r="J9" s="82"/>
    </row>
    <row r="10" spans="1:10" ht="15.75">
      <c r="A10" s="125" t="s">
        <v>158</v>
      </c>
      <c r="B10" s="129"/>
      <c r="C10" s="129"/>
      <c r="D10" s="129"/>
      <c r="E10" s="129"/>
      <c r="F10" s="129"/>
      <c r="G10" s="129"/>
      <c r="H10" s="129"/>
      <c r="I10" s="129"/>
      <c r="J10" s="82"/>
    </row>
    <row r="11" spans="1:10" ht="15.75">
      <c r="A11" s="125" t="s">
        <v>159</v>
      </c>
      <c r="B11" s="129"/>
      <c r="C11" s="129"/>
      <c r="D11" s="129"/>
      <c r="E11" s="129"/>
      <c r="F11" s="129"/>
      <c r="G11" s="129"/>
      <c r="H11" s="129"/>
      <c r="I11" s="129"/>
      <c r="J11" s="82"/>
    </row>
    <row r="12" spans="1:10" ht="15.75">
      <c r="A12" s="125" t="s">
        <v>160</v>
      </c>
      <c r="B12" s="129"/>
      <c r="C12" s="129"/>
      <c r="D12" s="129"/>
      <c r="E12" s="129"/>
      <c r="F12" s="129"/>
      <c r="G12" s="129"/>
      <c r="H12" s="129"/>
      <c r="I12" s="129"/>
      <c r="J12" s="82"/>
    </row>
    <row r="13" spans="1:10" ht="15.75">
      <c r="A13" s="125" t="s">
        <v>161</v>
      </c>
      <c r="B13" s="129"/>
      <c r="C13" s="129"/>
      <c r="D13" s="129"/>
      <c r="E13" s="129"/>
      <c r="F13" s="129"/>
      <c r="G13" s="129"/>
      <c r="H13" s="129"/>
      <c r="I13" s="129"/>
      <c r="J13" s="82"/>
    </row>
    <row r="14" spans="1:10" ht="15.75">
      <c r="A14" s="125" t="s">
        <v>162</v>
      </c>
      <c r="B14" s="129"/>
      <c r="C14" s="129"/>
      <c r="D14" s="129"/>
      <c r="E14" s="129"/>
      <c r="F14" s="129"/>
      <c r="G14" s="129"/>
      <c r="H14" s="129"/>
      <c r="I14" s="129"/>
      <c r="J14" s="82"/>
    </row>
    <row r="15" spans="1:10" ht="15.75">
      <c r="A15" s="125" t="s">
        <v>163</v>
      </c>
      <c r="B15" s="129"/>
      <c r="C15" s="129"/>
      <c r="D15" s="129"/>
      <c r="E15" s="129"/>
      <c r="F15" s="129"/>
      <c r="G15" s="129"/>
      <c r="H15" s="129"/>
      <c r="I15" s="129"/>
      <c r="J15" s="82"/>
    </row>
    <row r="16" spans="1:10" ht="15.75">
      <c r="A16" s="125"/>
      <c r="B16" s="129"/>
      <c r="C16" s="129"/>
      <c r="D16" s="129"/>
      <c r="E16" s="129"/>
      <c r="F16" s="129"/>
      <c r="G16" s="129"/>
      <c r="H16" s="129"/>
      <c r="I16" s="129"/>
      <c r="J16" s="82"/>
    </row>
    <row r="17" spans="1:10" ht="15.75">
      <c r="A17" s="125" t="s">
        <v>118</v>
      </c>
      <c r="B17" s="129"/>
      <c r="C17" s="129"/>
      <c r="D17" s="129"/>
      <c r="E17" s="129"/>
      <c r="F17" s="129"/>
      <c r="G17" s="129"/>
      <c r="H17" s="129"/>
      <c r="I17" s="129"/>
      <c r="J17" s="82"/>
    </row>
    <row r="18" spans="1:10" ht="15.75">
      <c r="A18" s="125" t="s">
        <v>164</v>
      </c>
      <c r="B18" s="129"/>
      <c r="C18" s="129"/>
      <c r="D18" s="129"/>
      <c r="E18" s="129"/>
      <c r="F18" s="129"/>
      <c r="G18" s="129"/>
      <c r="H18" s="129"/>
      <c r="I18" s="129"/>
      <c r="J18" s="82"/>
    </row>
    <row r="19" spans="1:10" ht="15.75">
      <c r="A19" s="125" t="s">
        <v>165</v>
      </c>
      <c r="B19" s="129"/>
      <c r="C19" s="129"/>
      <c r="D19" s="129"/>
      <c r="E19" s="129"/>
      <c r="F19" s="129"/>
      <c r="G19" s="129"/>
      <c r="H19" s="129"/>
      <c r="I19" s="129"/>
      <c r="J19" s="82"/>
    </row>
    <row r="20" spans="1:10" ht="15.75">
      <c r="A20" s="125" t="s">
        <v>166</v>
      </c>
      <c r="B20" s="129"/>
      <c r="C20" s="129"/>
      <c r="D20" s="129"/>
      <c r="E20" s="129"/>
      <c r="F20" s="129"/>
      <c r="G20" s="129"/>
      <c r="H20" s="129"/>
      <c r="I20" s="129"/>
      <c r="J20" s="82"/>
    </row>
    <row r="21" spans="1:10" ht="15.75">
      <c r="A21" s="125" t="s">
        <v>167</v>
      </c>
      <c r="B21" s="129"/>
      <c r="C21" s="129"/>
      <c r="D21" s="129"/>
      <c r="E21" s="129"/>
      <c r="F21" s="129"/>
      <c r="G21" s="129"/>
      <c r="H21" s="129"/>
      <c r="I21" s="129"/>
      <c r="J21" s="82"/>
    </row>
    <row r="22" spans="1:10" ht="15.75">
      <c r="A22" s="125"/>
      <c r="B22" s="129"/>
      <c r="C22" s="129"/>
      <c r="D22" s="129"/>
      <c r="E22" s="129"/>
      <c r="F22" s="129"/>
      <c r="G22" s="129"/>
      <c r="H22" s="129"/>
      <c r="I22" s="129"/>
      <c r="J22" s="82"/>
    </row>
    <row r="23" spans="1:10" ht="15.75">
      <c r="A23" s="125" t="s">
        <v>119</v>
      </c>
      <c r="B23" s="129"/>
      <c r="C23" s="129"/>
      <c r="D23" s="129"/>
      <c r="E23" s="129"/>
      <c r="F23" s="129"/>
      <c r="G23" s="129"/>
      <c r="H23" s="129"/>
      <c r="I23" s="129"/>
      <c r="J23" s="82"/>
    </row>
    <row r="24" spans="1:10" ht="15.75">
      <c r="A24" s="125" t="s">
        <v>168</v>
      </c>
      <c r="B24" s="129"/>
      <c r="C24" s="129"/>
      <c r="D24" s="129"/>
      <c r="E24" s="129"/>
      <c r="F24" s="129"/>
      <c r="G24" s="129"/>
      <c r="H24" s="129"/>
      <c r="I24" s="129"/>
      <c r="J24" s="82"/>
    </row>
    <row r="25" spans="1:10" ht="15.75">
      <c r="A25" s="125" t="s">
        <v>169</v>
      </c>
      <c r="B25" s="129"/>
      <c r="C25" s="129"/>
      <c r="D25" s="129"/>
      <c r="E25" s="129"/>
      <c r="F25" s="129"/>
      <c r="G25" s="129"/>
      <c r="H25" s="129"/>
      <c r="I25" s="129"/>
      <c r="J25" s="82"/>
    </row>
    <row r="26" spans="1:10" ht="15.75">
      <c r="A26" s="125" t="s">
        <v>170</v>
      </c>
      <c r="B26" s="129"/>
      <c r="C26" s="129"/>
      <c r="D26" s="129"/>
      <c r="E26" s="129"/>
      <c r="F26" s="129"/>
      <c r="G26" s="129"/>
      <c r="H26" s="129"/>
      <c r="I26" s="129"/>
      <c r="J26" s="82"/>
    </row>
    <row r="27" spans="1:10" ht="15.75">
      <c r="A27" s="125"/>
      <c r="B27" s="129"/>
      <c r="C27" s="129"/>
      <c r="D27" s="129"/>
      <c r="E27" s="129"/>
      <c r="F27" s="129"/>
      <c r="G27" s="129"/>
      <c r="H27" s="129"/>
      <c r="I27" s="129"/>
      <c r="J27" s="82"/>
    </row>
    <row r="28" spans="1:10" ht="15.75">
      <c r="A28" s="125" t="s">
        <v>120</v>
      </c>
      <c r="B28" s="129"/>
      <c r="C28" s="129"/>
      <c r="D28" s="129"/>
      <c r="E28" s="129"/>
      <c r="F28" s="129"/>
      <c r="G28" s="129"/>
      <c r="H28" s="129"/>
      <c r="I28" s="129"/>
      <c r="J28" s="82"/>
    </row>
    <row r="29" spans="1:10" ht="15.75">
      <c r="A29" s="125" t="s">
        <v>171</v>
      </c>
      <c r="B29" s="129"/>
      <c r="C29" s="129"/>
      <c r="D29" s="129"/>
      <c r="E29" s="129"/>
      <c r="F29" s="129"/>
      <c r="G29" s="129"/>
      <c r="H29" s="129"/>
      <c r="I29" s="129"/>
      <c r="J29" s="82"/>
    </row>
    <row r="30" spans="1:10" ht="15.75">
      <c r="A30" s="125" t="s">
        <v>172</v>
      </c>
      <c r="B30" s="129"/>
      <c r="C30" s="129"/>
      <c r="D30" s="129"/>
      <c r="E30" s="129"/>
      <c r="F30" s="129"/>
      <c r="G30" s="129"/>
      <c r="H30" s="129"/>
      <c r="I30" s="129"/>
      <c r="J30" s="82"/>
    </row>
    <row r="31" spans="1:10" ht="15.75">
      <c r="A31" s="125" t="s">
        <v>173</v>
      </c>
      <c r="B31" s="129"/>
      <c r="C31" s="129"/>
      <c r="D31" s="129"/>
      <c r="E31" s="129"/>
      <c r="F31" s="129"/>
      <c r="G31" s="129"/>
      <c r="H31" s="129"/>
      <c r="I31" s="129"/>
      <c r="J31" s="82"/>
    </row>
    <row r="32" spans="1:10" ht="15.75">
      <c r="A32" s="125"/>
      <c r="B32" s="129"/>
      <c r="C32" s="129"/>
      <c r="D32" s="129"/>
      <c r="E32" s="129"/>
      <c r="F32" s="129"/>
      <c r="G32" s="129"/>
      <c r="H32" s="129"/>
      <c r="I32" s="129"/>
      <c r="J32" s="82"/>
    </row>
    <row r="33" spans="1:10" ht="15.75">
      <c r="A33" s="125" t="s">
        <v>121</v>
      </c>
      <c r="B33" s="129"/>
      <c r="C33" s="129"/>
      <c r="D33" s="129"/>
      <c r="E33" s="129"/>
      <c r="F33" s="129"/>
      <c r="G33" s="129"/>
      <c r="H33" s="129"/>
      <c r="I33" s="129"/>
      <c r="J33" s="82"/>
    </row>
    <row r="34" spans="1:10" ht="15.75">
      <c r="A34" s="125" t="s">
        <v>174</v>
      </c>
      <c r="B34" s="129"/>
      <c r="C34" s="129"/>
      <c r="D34" s="129"/>
      <c r="E34" s="129"/>
      <c r="F34" s="129"/>
      <c r="G34" s="129"/>
      <c r="H34" s="129"/>
      <c r="I34" s="129"/>
      <c r="J34" s="82"/>
    </row>
    <row r="35" spans="1:10" ht="15.75">
      <c r="A35" s="125" t="s">
        <v>175</v>
      </c>
      <c r="B35" s="129"/>
      <c r="C35" s="129"/>
      <c r="D35" s="129"/>
      <c r="E35" s="129"/>
      <c r="F35" s="129"/>
      <c r="G35" s="129"/>
      <c r="H35" s="129"/>
      <c r="I35" s="129"/>
      <c r="J35" s="82"/>
    </row>
    <row r="36" spans="1:10" ht="15.75">
      <c r="A36" s="125"/>
      <c r="B36" s="129"/>
      <c r="C36" s="129"/>
      <c r="D36" s="129"/>
      <c r="E36" s="129"/>
      <c r="F36" s="129"/>
      <c r="G36" s="129"/>
      <c r="H36" s="129"/>
      <c r="I36" s="129"/>
      <c r="J36" s="82"/>
    </row>
    <row r="37" spans="1:10" ht="15.75">
      <c r="A37" s="125" t="s">
        <v>122</v>
      </c>
      <c r="B37" s="129"/>
      <c r="C37" s="129"/>
      <c r="D37" s="129"/>
      <c r="E37" s="129"/>
      <c r="F37" s="129"/>
      <c r="G37" s="129"/>
      <c r="H37" s="129"/>
      <c r="I37" s="129"/>
      <c r="J37" s="82"/>
    </row>
    <row r="38" spans="1:10" ht="15.75">
      <c r="A38" s="124" t="s">
        <v>123</v>
      </c>
      <c r="B38" s="129"/>
      <c r="C38" s="129"/>
      <c r="D38" s="129"/>
      <c r="E38" s="129"/>
      <c r="F38" s="129"/>
      <c r="G38" s="129"/>
      <c r="H38" s="129"/>
      <c r="I38" s="129"/>
      <c r="J38" s="82"/>
    </row>
    <row r="39" spans="1:10" ht="12.75">
      <c r="A39" s="129"/>
      <c r="B39" s="129"/>
      <c r="C39" s="129"/>
      <c r="D39" s="129"/>
      <c r="E39" s="129"/>
      <c r="F39" s="129"/>
      <c r="G39" s="129"/>
      <c r="H39" s="126"/>
      <c r="I39" s="127"/>
      <c r="J39" s="127"/>
    </row>
    <row r="40" spans="1:10" ht="12.75">
      <c r="A40" s="126"/>
      <c r="B40" s="126"/>
      <c r="C40" s="126"/>
      <c r="D40" s="126"/>
      <c r="E40" s="126"/>
      <c r="F40" s="126"/>
      <c r="G40" s="126"/>
      <c r="H40" s="126"/>
      <c r="I40" s="127"/>
      <c r="J40" s="127"/>
    </row>
    <row r="41" spans="1:10" ht="12.75">
      <c r="A41" s="126"/>
      <c r="B41" s="126"/>
      <c r="C41" s="126"/>
      <c r="D41" s="126"/>
      <c r="E41" s="126"/>
      <c r="F41" s="126"/>
      <c r="G41" s="126"/>
      <c r="H41" s="126"/>
      <c r="I41" s="127"/>
      <c r="J41" s="127"/>
    </row>
    <row r="42" spans="1:10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</row>
    <row r="43" spans="1:10" ht="12.75">
      <c r="A43" s="127"/>
      <c r="B43" s="127"/>
      <c r="C43" s="127"/>
      <c r="D43" s="127"/>
      <c r="E43" s="127"/>
      <c r="F43" s="127"/>
      <c r="G43" s="127"/>
      <c r="H43" s="127"/>
      <c r="I43" s="127"/>
      <c r="J43" s="127"/>
    </row>
    <row r="44" spans="1:10" ht="12.75">
      <c r="A44" s="127"/>
      <c r="B44" s="127"/>
      <c r="C44" s="127"/>
      <c r="D44" s="127"/>
      <c r="E44" s="127"/>
      <c r="F44" s="127"/>
      <c r="G44" s="127"/>
      <c r="H44" s="127"/>
      <c r="I44" s="127"/>
      <c r="J44" s="12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28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2.00390625" style="0" customWidth="1"/>
    <col min="2" max="2" width="10.75390625" style="0" customWidth="1"/>
  </cols>
  <sheetData>
    <row r="1" spans="1:4" ht="12.75">
      <c r="A1" s="129" t="s">
        <v>0</v>
      </c>
      <c r="B1" s="129"/>
      <c r="C1" s="86"/>
      <c r="D1" s="81"/>
    </row>
    <row r="2" spans="1:4" ht="12.75">
      <c r="A2" s="129" t="s">
        <v>124</v>
      </c>
      <c r="B2" s="129"/>
      <c r="C2" s="86"/>
      <c r="D2" s="81"/>
    </row>
    <row r="3" spans="1:4" ht="21" thickBot="1">
      <c r="A3" s="144" t="s">
        <v>125</v>
      </c>
      <c r="B3" s="129"/>
      <c r="C3" s="86"/>
      <c r="D3" s="81"/>
    </row>
    <row r="4" spans="1:4" ht="16.5" thickBot="1">
      <c r="A4" s="145" t="s">
        <v>126</v>
      </c>
      <c r="B4" s="145" t="s">
        <v>127</v>
      </c>
      <c r="C4" s="86"/>
      <c r="D4" s="81"/>
    </row>
    <row r="5" spans="1:4" ht="15">
      <c r="A5" s="132" t="s">
        <v>128</v>
      </c>
      <c r="B5" s="131">
        <v>1</v>
      </c>
      <c r="C5" s="86"/>
      <c r="D5" s="81"/>
    </row>
    <row r="6" spans="1:4" ht="15.75">
      <c r="A6" s="133" t="s">
        <v>129</v>
      </c>
      <c r="B6" s="134"/>
      <c r="C6" s="86"/>
      <c r="D6" s="81"/>
    </row>
    <row r="7" spans="1:4" ht="15">
      <c r="A7" s="135" t="s">
        <v>130</v>
      </c>
      <c r="B7" s="136">
        <v>1</v>
      </c>
      <c r="C7" s="86"/>
      <c r="D7" s="81"/>
    </row>
    <row r="8" spans="1:4" ht="15">
      <c r="A8" s="135" t="s">
        <v>131</v>
      </c>
      <c r="B8" s="136">
        <v>1</v>
      </c>
      <c r="C8" s="86"/>
      <c r="D8" s="81"/>
    </row>
    <row r="9" spans="1:4" ht="15">
      <c r="A9" s="135" t="s">
        <v>132</v>
      </c>
      <c r="B9" s="136">
        <v>1</v>
      </c>
      <c r="C9" s="86"/>
      <c r="D9" s="81"/>
    </row>
    <row r="10" spans="1:4" ht="15">
      <c r="A10" s="135" t="s">
        <v>132</v>
      </c>
      <c r="B10" s="136">
        <v>1</v>
      </c>
      <c r="C10" s="86"/>
      <c r="D10" s="81"/>
    </row>
    <row r="11" spans="1:4" ht="15">
      <c r="A11" s="135" t="s">
        <v>132</v>
      </c>
      <c r="B11" s="136">
        <v>1</v>
      </c>
      <c r="C11" s="86"/>
      <c r="D11" s="81"/>
    </row>
    <row r="12" spans="1:4" ht="15">
      <c r="A12" s="135" t="s">
        <v>133</v>
      </c>
      <c r="B12" s="136">
        <v>0.75</v>
      </c>
      <c r="C12" s="86"/>
      <c r="D12" s="81"/>
    </row>
    <row r="13" spans="1:4" ht="15">
      <c r="A13" s="137"/>
      <c r="B13" s="138"/>
      <c r="C13" s="86"/>
      <c r="D13" s="81"/>
    </row>
    <row r="14" spans="1:4" ht="15">
      <c r="A14" s="135" t="s">
        <v>134</v>
      </c>
      <c r="B14" s="136">
        <v>0.5</v>
      </c>
      <c r="C14" s="86"/>
      <c r="D14" s="81"/>
    </row>
    <row r="15" spans="1:4" ht="12.75">
      <c r="A15" s="139"/>
      <c r="B15" s="140"/>
      <c r="C15" s="86"/>
      <c r="D15" s="81"/>
    </row>
    <row r="16" spans="1:4" ht="15">
      <c r="A16" s="137"/>
      <c r="B16" s="138"/>
      <c r="C16" s="86"/>
      <c r="D16" s="81"/>
    </row>
    <row r="17" spans="1:4" ht="15.75">
      <c r="A17" s="141" t="s">
        <v>135</v>
      </c>
      <c r="B17" s="134"/>
      <c r="C17" s="86"/>
      <c r="D17" s="81"/>
    </row>
    <row r="18" spans="1:4" ht="15">
      <c r="A18" s="142" t="s">
        <v>136</v>
      </c>
      <c r="B18" s="143">
        <v>0.5</v>
      </c>
      <c r="C18" s="86"/>
      <c r="D18" s="81"/>
    </row>
    <row r="19" spans="1:4" ht="15">
      <c r="A19" s="135" t="s">
        <v>137</v>
      </c>
      <c r="B19" s="136">
        <v>1</v>
      </c>
      <c r="C19" s="86"/>
      <c r="D19" s="81"/>
    </row>
    <row r="20" spans="1:4" ht="12.75">
      <c r="A20" s="86"/>
      <c r="B20" s="86"/>
      <c r="C20" s="86"/>
      <c r="D20" s="81"/>
    </row>
    <row r="21" spans="1:4" ht="12.75">
      <c r="A21" s="86"/>
      <c r="B21" s="86"/>
      <c r="C21" s="86"/>
      <c r="D21" s="81"/>
    </row>
    <row r="22" spans="1:4" ht="12.75">
      <c r="A22" s="86"/>
      <c r="B22" s="86"/>
      <c r="C22" s="86"/>
      <c r="D22" s="81"/>
    </row>
    <row r="23" spans="1:4" ht="12.75">
      <c r="A23" s="86"/>
      <c r="B23" s="86"/>
      <c r="C23" s="86"/>
      <c r="D23" s="81"/>
    </row>
    <row r="24" spans="1:4" ht="12.75">
      <c r="A24" s="81"/>
      <c r="B24" s="81"/>
      <c r="C24" s="81"/>
      <c r="D24" s="81"/>
    </row>
    <row r="25" spans="1:4" ht="12.75">
      <c r="A25" s="81"/>
      <c r="B25" s="81"/>
      <c r="C25" s="81"/>
      <c r="D25" s="81"/>
    </row>
    <row r="26" spans="1:4" ht="12.75">
      <c r="A26" s="81"/>
      <c r="B26" s="81"/>
      <c r="C26" s="81"/>
      <c r="D26" s="81"/>
    </row>
    <row r="27" spans="1:4" ht="12.75">
      <c r="A27" s="81"/>
      <c r="B27" s="81"/>
      <c r="C27" s="81"/>
      <c r="D27" s="81"/>
    </row>
    <row r="28" spans="1:4" ht="12.75">
      <c r="A28" s="81"/>
      <c r="B28" s="81"/>
      <c r="C28" s="81"/>
      <c r="D28" s="8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Svojtková Lenka</dc:creator>
  <cp:keywords/>
  <dc:description/>
  <cp:lastModifiedBy>Lenka Svojtková</cp:lastModifiedBy>
  <dcterms:created xsi:type="dcterms:W3CDTF">2015-10-26T16:03:48Z</dcterms:created>
  <dcterms:modified xsi:type="dcterms:W3CDTF">2017-01-10T12:48:45Z</dcterms:modified>
  <cp:category/>
  <cp:version/>
  <cp:contentType/>
  <cp:contentStatus/>
</cp:coreProperties>
</file>